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05" yWindow="30" windowWidth="8205" windowHeight="8865" tabRatio="913" firstSheet="1" activeTab="1"/>
  </bookViews>
  <sheets>
    <sheet name="CDKOHSL" sheetId="20" state="hidden" r:id="rId1"/>
    <sheet name="汇总表 " sheetId="49" r:id="rId2"/>
    <sheet name="说明 (S506线)" sheetId="60" r:id="rId3"/>
    <sheet name="100章 (S506线)" sheetId="61" r:id="rId4"/>
    <sheet name="200章 (S506线)" sheetId="62" r:id="rId5"/>
    <sheet name="300章 (S506线)" sheetId="63" r:id="rId6"/>
    <sheet name="汇总表 (S506线)" sheetId="64" r:id="rId7"/>
    <sheet name="说明 (S224线)" sheetId="65" r:id="rId8"/>
    <sheet name="100章(S224线)" sheetId="66" r:id="rId9"/>
    <sheet name="200章(S224线)" sheetId="67" r:id="rId10"/>
    <sheet name="汇总表(S224线)" sheetId="68" r:id="rId11"/>
    <sheet name="说明 (X080线)" sheetId="69" r:id="rId12"/>
    <sheet name="100章 (X080线)" sheetId="70" r:id="rId13"/>
    <sheet name="200章 (X080线)" sheetId="71" r:id="rId14"/>
    <sheet name="300章 (X080线)" sheetId="72" r:id="rId15"/>
    <sheet name="汇总表 (X080线)" sheetId="73" r:id="rId16"/>
    <sheet name="说明  (X067线)" sheetId="74" r:id="rId17"/>
    <sheet name="100章 (X067线)" sheetId="75" r:id="rId18"/>
    <sheet name="200章 (X067线)" sheetId="76" r:id="rId19"/>
    <sheet name="汇总表 (X067线)" sheetId="78" r:id="rId20"/>
  </sheets>
  <definedNames>
    <definedName name="_xlnm.Print_Area" localSheetId="3">'100章 (S506线)'!$A$1:$F$21</definedName>
    <definedName name="_xlnm.Print_Area" localSheetId="17">'100章 (X067线)'!$A$1:$F$22</definedName>
    <definedName name="_xlnm.Print_Area" localSheetId="12">'100章 (X080线)'!$A$1:$F$22</definedName>
    <definedName name="_xlnm.Print_Area" localSheetId="8">'100章(S224线)'!$A$1:$F$22</definedName>
    <definedName name="_xlnm.Print_Area" localSheetId="16">'说明  (X067线)'!$A$1:$A$28</definedName>
    <definedName name="_xlnm.Print_Area" localSheetId="7">'说明 (S224线)'!$A$1:$A$29</definedName>
    <definedName name="_xlnm.Print_Area" localSheetId="2">'说明 (S506线)'!$A$1:$A$28</definedName>
    <definedName name="_xlnm.Print_Area" localSheetId="11">'说明 (X080线)'!$A$1:$A$28</definedName>
    <definedName name="_xlnm.Print_Titles" localSheetId="3">'100章 (S506线)'!$1:$5</definedName>
    <definedName name="_xlnm.Print_Titles" localSheetId="17">'100章 (X067线)'!$1:$4</definedName>
    <definedName name="_xlnm.Print_Titles" localSheetId="12">'100章 (X080线)'!$1:$5</definedName>
    <definedName name="_xlnm.Print_Titles" localSheetId="8">'100章(S224线)'!$1:$5</definedName>
    <definedName name="_xlnm.Print_Titles" localSheetId="4">'200章 (S506线)'!$1:$4</definedName>
    <definedName name="_xlnm.Print_Titles" localSheetId="18">'200章 (X067线)'!$1:$4</definedName>
    <definedName name="_xlnm.Print_Titles" localSheetId="13">'200章 (X080线)'!$1:$4</definedName>
    <definedName name="_xlnm.Print_Titles" localSheetId="9">'200章(S224线)'!$1:$4</definedName>
    <definedName name="_xlnm.Print_Titles" localSheetId="5">'300章 (S506线)'!$1:$4</definedName>
    <definedName name="_xlnm.Print_Titles" localSheetId="14">'300章 (X080线)'!$1:$4</definedName>
    <definedName name="_xlnm.Print_Titles" localSheetId="1">'汇总表 '!$1:$4</definedName>
    <definedName name="_xlnm.Print_Titles" localSheetId="6">'汇总表 (S506线)'!$1:$4</definedName>
    <definedName name="_xlnm.Print_Titles" localSheetId="19">'汇总表 (X067线)'!$1:$4</definedName>
    <definedName name="_xlnm.Print_Titles" localSheetId="15">'汇总表 (X080线)'!$1:$4</definedName>
    <definedName name="_xlnm.Print_Titles" localSheetId="10">'汇总表(S224线)'!$1:$4</definedName>
  </definedNames>
  <calcPr calcId="125725" fullPrecision="0"/>
</workbook>
</file>

<file path=xl/calcChain.xml><?xml version="1.0" encoding="utf-8"?>
<calcChain xmlns="http://schemas.openxmlformats.org/spreadsheetml/2006/main">
  <c r="F21" i="75"/>
  <c r="F21" i="70"/>
  <c r="F21" i="66"/>
  <c r="F20" i="61"/>
  <c r="F20" i="75"/>
  <c r="F20" i="70"/>
  <c r="F53" i="76" l="1"/>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A3"/>
  <c r="F19" i="75"/>
  <c r="F18"/>
  <c r="F17"/>
  <c r="F16"/>
  <c r="F15"/>
  <c r="F14"/>
  <c r="F13"/>
  <c r="F12"/>
  <c r="F11"/>
  <c r="F10"/>
  <c r="F7"/>
  <c r="F6"/>
  <c r="A4"/>
  <c r="F25" i="72"/>
  <c r="F24"/>
  <c r="F23"/>
  <c r="F22"/>
  <c r="F21"/>
  <c r="F20"/>
  <c r="F19"/>
  <c r="F18"/>
  <c r="F17"/>
  <c r="F16"/>
  <c r="F15"/>
  <c r="F14"/>
  <c r="F13"/>
  <c r="F12"/>
  <c r="F11"/>
  <c r="F10"/>
  <c r="F9"/>
  <c r="F8"/>
  <c r="F7"/>
  <c r="F6"/>
  <c r="F5"/>
  <c r="A3"/>
  <c r="F53" i="71"/>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A3"/>
  <c r="F19" i="70"/>
  <c r="F18"/>
  <c r="F17"/>
  <c r="F16"/>
  <c r="F15"/>
  <c r="F14"/>
  <c r="F13"/>
  <c r="F12"/>
  <c r="F11"/>
  <c r="F10"/>
  <c r="F7"/>
  <c r="F6"/>
  <c r="A4"/>
  <c r="F54" i="76" l="1"/>
  <c r="D6" i="78" s="1"/>
  <c r="E8" i="75" s="1"/>
  <c r="F26" i="72"/>
  <c r="D7" i="73" s="1"/>
  <c r="F54" i="71"/>
  <c r="D6" i="73" s="1"/>
  <c r="F78" i="67"/>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A3"/>
  <c r="F20" i="66"/>
  <c r="F19"/>
  <c r="F18"/>
  <c r="F17"/>
  <c r="F16"/>
  <c r="F15"/>
  <c r="F14"/>
  <c r="F13"/>
  <c r="F12"/>
  <c r="F11"/>
  <c r="F10"/>
  <c r="F7"/>
  <c r="F6"/>
  <c r="A4"/>
  <c r="F36" i="63"/>
  <c r="F35"/>
  <c r="F34"/>
  <c r="F33"/>
  <c r="F32"/>
  <c r="F31"/>
  <c r="F30"/>
  <c r="F29"/>
  <c r="F28"/>
  <c r="F27"/>
  <c r="F26"/>
  <c r="F25"/>
  <c r="F24"/>
  <c r="F23"/>
  <c r="F22"/>
  <c r="F21"/>
  <c r="F20"/>
  <c r="F19"/>
  <c r="F18"/>
  <c r="F17"/>
  <c r="F16"/>
  <c r="F15"/>
  <c r="F14"/>
  <c r="F13"/>
  <c r="F12"/>
  <c r="F11"/>
  <c r="F10"/>
  <c r="F9"/>
  <c r="F8"/>
  <c r="F7"/>
  <c r="F6"/>
  <c r="F5"/>
  <c r="A3"/>
  <c r="F78" i="62"/>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A3"/>
  <c r="F19" i="61"/>
  <c r="F18"/>
  <c r="F17"/>
  <c r="F16"/>
  <c r="F15"/>
  <c r="F14"/>
  <c r="F13"/>
  <c r="F12"/>
  <c r="F11"/>
  <c r="F10"/>
  <c r="F7"/>
  <c r="F6"/>
  <c r="A4"/>
  <c r="E8" i="66" l="1"/>
  <c r="E9" s="1"/>
  <c r="F9" s="1"/>
  <c r="E8" i="70"/>
  <c r="E9" s="1"/>
  <c r="F9" s="1"/>
  <c r="E9" i="75"/>
  <c r="F9" s="1"/>
  <c r="F8"/>
  <c r="F37" i="63"/>
  <c r="D7" i="64" s="1"/>
  <c r="E8" i="61" s="1"/>
  <c r="F79" i="67"/>
  <c r="D6" i="68" s="1"/>
  <c r="F79" i="62"/>
  <c r="D6" i="64" s="1"/>
  <c r="F8" i="61" l="1"/>
  <c r="E9"/>
  <c r="F9" s="1"/>
  <c r="F8" i="66"/>
  <c r="F22" s="1"/>
  <c r="D5" i="68" s="1"/>
  <c r="D12" s="1"/>
  <c r="D14" s="1"/>
  <c r="D16" s="1"/>
  <c r="D17" s="1"/>
  <c r="C6" i="49" s="1"/>
  <c r="F8" i="70"/>
  <c r="F22" s="1"/>
  <c r="D5" i="73" s="1"/>
  <c r="D12" s="1"/>
  <c r="D14" s="1"/>
  <c r="F22" i="75"/>
  <c r="D5" i="78" s="1"/>
  <c r="D12" s="1"/>
  <c r="D14" s="1"/>
  <c r="D16" s="1"/>
  <c r="D17" s="1"/>
  <c r="C8" i="49" s="1"/>
  <c r="F21" i="61" l="1"/>
  <c r="D5" i="64" s="1"/>
  <c r="D12" s="1"/>
  <c r="D14" s="1"/>
  <c r="D16" i="73"/>
  <c r="D17" s="1"/>
  <c r="C7" i="49" s="1"/>
  <c r="D16" i="64" l="1"/>
  <c r="D17" s="1"/>
  <c r="C5" i="49" s="1"/>
  <c r="C9" s="1"/>
</calcChain>
</file>

<file path=xl/sharedStrings.xml><?xml version="1.0" encoding="utf-8"?>
<sst xmlns="http://schemas.openxmlformats.org/spreadsheetml/2006/main" count="1149" uniqueCount="317">
  <si>
    <t>总额</t>
  </si>
  <si>
    <t>102-2</t>
  </si>
  <si>
    <t>103-4</t>
  </si>
  <si>
    <t>103-5</t>
  </si>
  <si>
    <t>103-1</t>
  </si>
  <si>
    <t>103-2</t>
  </si>
  <si>
    <t>103-3</t>
  </si>
  <si>
    <t>102-1</t>
  </si>
  <si>
    <t xml:space="preserve"> -a</t>
  </si>
  <si>
    <t>102-3</t>
  </si>
  <si>
    <t>竣工文件</t>
  </si>
  <si>
    <t>施工环保费</t>
  </si>
  <si>
    <t>临时工程与设施</t>
  </si>
  <si>
    <t>临时道路修建、养护与拆除(包括原道路的养护)</t>
  </si>
  <si>
    <r>
      <rPr>
        <b/>
        <sz val="10"/>
        <rFont val="黑体"/>
        <family val="3"/>
        <charset val="134"/>
      </rPr>
      <t>子目号</t>
    </r>
  </si>
  <si>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</si>
  <si>
    <r>
      <rPr>
        <sz val="12"/>
        <rFont val="黑体"/>
        <family val="3"/>
        <charset val="134"/>
      </rPr>
      <t>金额</t>
    </r>
    <r>
      <rPr>
        <sz val="12"/>
        <rFont val="Arial"/>
        <family val="2"/>
      </rPr>
      <t>(</t>
    </r>
    <r>
      <rPr>
        <sz val="12"/>
        <rFont val="黑体"/>
        <family val="3"/>
        <charset val="134"/>
      </rPr>
      <t>元</t>
    </r>
    <r>
      <rPr>
        <sz val="12"/>
        <rFont val="Arial"/>
        <family val="2"/>
      </rPr>
      <t>)</t>
    </r>
  </si>
  <si>
    <t>202-2</t>
  </si>
  <si>
    <t>热拌沥青混合料面层</t>
  </si>
  <si>
    <r>
      <rPr>
        <sz val="12"/>
        <rFont val="黑体"/>
        <family val="3"/>
        <charset val="134"/>
      </rPr>
      <t>项</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2" type="noConversion"/>
  </si>
  <si>
    <r>
      <t xml:space="preserve">1. </t>
    </r>
    <r>
      <rPr>
        <b/>
        <sz val="12"/>
        <rFont val="宋体"/>
        <family val="3"/>
        <charset val="134"/>
      </rPr>
      <t>工程量清单说明</t>
    </r>
    <phoneticPr fontId="34" type="noConversion"/>
  </si>
  <si>
    <r>
      <t xml:space="preserve">        1.1  </t>
    </r>
    <r>
      <rPr>
        <sz val="12"/>
        <rFont val="宋体"/>
        <family val="3"/>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phoneticPr fontId="34" type="noConversion"/>
  </si>
  <si>
    <r>
      <t xml:space="preserve">        1.2  </t>
    </r>
    <r>
      <rPr>
        <sz val="12"/>
        <rFont val="宋体"/>
        <family val="3"/>
        <charset val="134"/>
      </rPr>
      <t xml:space="preserve">本工程量清单应与招标文件中的投标人须知，通用合同条款、专用合同条款、工程量清单计量规则、技术规范及图纸等一起阅读和理解。
</t>
    </r>
    <phoneticPr fontId="34" type="noConversion"/>
  </si>
  <si>
    <r>
      <t xml:space="preserve">        1.3  </t>
    </r>
    <r>
      <rPr>
        <sz val="12"/>
        <rFont val="宋体"/>
        <family val="3"/>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family val="2"/>
      </rPr>
      <t>15.4</t>
    </r>
    <r>
      <rPr>
        <sz val="12"/>
        <rFont val="宋体"/>
        <family val="3"/>
        <charset val="134"/>
      </rPr>
      <t xml:space="preserve">款的规定，按监理人确定的单价或总额价计算支付额。
</t>
    </r>
    <phoneticPr fontId="34" type="noConversion"/>
  </si>
  <si>
    <r>
      <t xml:space="preserve">        1.6  </t>
    </r>
    <r>
      <rPr>
        <sz val="12"/>
        <rFont val="宋体"/>
        <family val="3"/>
        <charset val="134"/>
      </rPr>
      <t xml:space="preserve">工程量清单中所列工程量的变动，丝毫不会降低或影响合同条款的效力，也不免除承包人按规定的标准进行施工和修复缺陷的责任。
</t>
    </r>
    <phoneticPr fontId="34" type="noConversion"/>
  </si>
  <si>
    <r>
      <t xml:space="preserve">        1.7  </t>
    </r>
    <r>
      <rPr>
        <sz val="12"/>
        <rFont val="宋体"/>
        <family val="3"/>
        <charset val="134"/>
      </rPr>
      <t>图纸中所列的工程数量表及数量汇总表仅是提供资料，不是工程量清单的外延。当图纸与工程量清单所列数量不一致时，以工程量清单所列数量作为报价的依据。</t>
    </r>
    <phoneticPr fontId="34" type="noConversion"/>
  </si>
  <si>
    <r>
      <t xml:space="preserve">2. </t>
    </r>
    <r>
      <rPr>
        <b/>
        <sz val="12"/>
        <rFont val="宋体"/>
        <family val="3"/>
        <charset val="134"/>
      </rPr>
      <t>投标报价的说明</t>
    </r>
    <phoneticPr fontId="34" type="noConversion"/>
  </si>
  <si>
    <r>
      <t xml:space="preserve">        2.1  </t>
    </r>
    <r>
      <rPr>
        <sz val="12"/>
        <rFont val="宋体"/>
        <family val="3"/>
        <charset val="134"/>
      </rPr>
      <t xml:space="preserve">工程量清单中的每一子目（有数量）须填入单价或价格，且只允许有一个报价。
</t>
    </r>
    <phoneticPr fontId="34" type="noConversion"/>
  </si>
  <si>
    <r>
      <t xml:space="preserve">        2.2  </t>
    </r>
    <r>
      <rPr>
        <sz val="12"/>
        <rFont val="宋体"/>
        <family val="3"/>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phoneticPr fontId="34" type="noConversion"/>
  </si>
  <si>
    <r>
      <t xml:space="preserve">        2.3  </t>
    </r>
    <r>
      <rPr>
        <sz val="12"/>
        <rFont val="宋体"/>
        <family val="3"/>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phoneticPr fontId="34" type="noConversion"/>
  </si>
  <si>
    <r>
      <t xml:space="preserve">        2.4</t>
    </r>
    <r>
      <rPr>
        <sz val="12"/>
        <rFont val="宋体"/>
        <family val="3"/>
        <charset val="134"/>
      </rPr>
      <t xml:space="preserve">符合合同条款规定的全部费用应认为已被计入有标价的工程量清单所列各子目之中，未列子目不予计量的工作，其费用应视为已分摊在本合同工程的有关子目的单价或总额价之中。
</t>
    </r>
    <phoneticPr fontId="34" type="noConversion"/>
  </si>
  <si>
    <r>
      <t xml:space="preserve">        2.5  </t>
    </r>
    <r>
      <rPr>
        <sz val="12"/>
        <rFont val="宋体"/>
        <family val="3"/>
        <charset val="134"/>
      </rPr>
      <t xml:space="preserve">承包人用于本合同工程的各类装备的提供、运输、维护、拆卸、拼装等支付的费用，已包括在工程量清单的单价或总额价之中。
</t>
    </r>
    <phoneticPr fontId="34" type="noConversion"/>
  </si>
  <si>
    <r>
      <t xml:space="preserve">        2.6  </t>
    </r>
    <r>
      <rPr>
        <sz val="12"/>
        <rFont val="宋体"/>
        <family val="3"/>
        <charset val="134"/>
      </rPr>
      <t>工程量清单中各项金额均以人民币（元）结算。</t>
    </r>
    <phoneticPr fontId="34" type="noConversion"/>
  </si>
  <si>
    <r>
      <t xml:space="preserve">        2.7  </t>
    </r>
    <r>
      <rPr>
        <sz val="12"/>
        <rFont val="宋体"/>
        <family val="3"/>
        <charset val="134"/>
      </rPr>
      <t>暂列金额（不含计日工总额）的数量及拟用子目的说明：</t>
    </r>
    <r>
      <rPr>
        <b/>
        <u/>
        <sz val="12"/>
        <rFont val="宋体"/>
        <family val="3"/>
        <charset val="134"/>
      </rPr>
      <t>按</t>
    </r>
    <r>
      <rPr>
        <b/>
        <u/>
        <sz val="12"/>
        <rFont val="Arial"/>
        <family val="2"/>
      </rPr>
      <t>100</t>
    </r>
    <r>
      <rPr>
        <b/>
        <u/>
        <sz val="12"/>
        <rFont val="宋体"/>
        <family val="3"/>
        <charset val="134"/>
      </rPr>
      <t>章至</t>
    </r>
    <r>
      <rPr>
        <b/>
        <u/>
        <sz val="12"/>
        <rFont val="Arial"/>
        <family val="2"/>
      </rPr>
      <t>700</t>
    </r>
    <r>
      <rPr>
        <b/>
        <u/>
        <sz val="12"/>
        <rFont val="宋体"/>
        <family val="3"/>
        <charset val="134"/>
      </rPr>
      <t>章合计金额（不含暂估价）的</t>
    </r>
    <r>
      <rPr>
        <b/>
        <u/>
        <sz val="12"/>
        <rFont val="Arial"/>
        <family val="2"/>
      </rPr>
      <t>3%</t>
    </r>
    <r>
      <rPr>
        <b/>
        <u/>
        <sz val="12"/>
        <rFont val="宋体"/>
        <family val="3"/>
        <charset val="134"/>
      </rPr>
      <t>计列</t>
    </r>
    <r>
      <rPr>
        <sz val="12"/>
        <rFont val="宋体"/>
        <family val="3"/>
        <charset val="134"/>
      </rPr>
      <t>。</t>
    </r>
    <r>
      <rPr>
        <sz val="12"/>
        <rFont val="Arial"/>
        <family val="2"/>
      </rPr>
      <t xml:space="preserve"> </t>
    </r>
    <phoneticPr fontId="34" type="noConversion"/>
  </si>
  <si>
    <r>
      <t xml:space="preserve">3. </t>
    </r>
    <r>
      <rPr>
        <b/>
        <sz val="12"/>
        <rFont val="宋体"/>
        <family val="3"/>
        <charset val="134"/>
      </rPr>
      <t>计日工说明</t>
    </r>
    <phoneticPr fontId="34" type="noConversion"/>
  </si>
  <si>
    <r>
      <t xml:space="preserve">4. </t>
    </r>
    <r>
      <rPr>
        <b/>
        <sz val="12"/>
        <rFont val="宋体"/>
        <family val="3"/>
        <charset val="134"/>
      </rPr>
      <t>其它说明</t>
    </r>
    <phoneticPr fontId="34" type="noConversion"/>
  </si>
  <si>
    <r>
      <t xml:space="preserve">         4.3</t>
    </r>
    <r>
      <rPr>
        <sz val="12"/>
        <rFont val="宋体"/>
        <family val="3"/>
        <charset val="134"/>
      </rPr>
      <t xml:space="preserve">挖台阶面积、挖台阶土方均作为相关工作的附属工作，不另行计量。
</t>
    </r>
    <phoneticPr fontId="34" type="noConversion"/>
  </si>
  <si>
    <r>
      <t xml:space="preserve">         4.4</t>
    </r>
    <r>
      <rPr>
        <sz val="12"/>
        <rFont val="宋体"/>
        <family val="3"/>
        <charset val="134"/>
      </rPr>
      <t xml:space="preserve">排水工程所设置的钢筋作为混凝土工程的附属工作，不另行计量。
</t>
    </r>
    <phoneticPr fontId="34" type="noConversion"/>
  </si>
  <si>
    <r>
      <t xml:space="preserve">         4.5</t>
    </r>
    <r>
      <rPr>
        <sz val="12"/>
        <rFont val="宋体"/>
        <family val="3"/>
        <charset val="134"/>
      </rPr>
      <t>排水、河道防护工程所设置的垫层、</t>
    </r>
    <r>
      <rPr>
        <sz val="12"/>
        <rFont val="Arial"/>
        <family val="2"/>
      </rPr>
      <t>PVC</t>
    </r>
    <r>
      <rPr>
        <sz val="12"/>
        <rFont val="宋体"/>
        <family val="3"/>
        <charset val="134"/>
      </rPr>
      <t xml:space="preserve">泄水管作为其附属工作，不另行计量。
</t>
    </r>
    <phoneticPr fontId="34" type="noConversion"/>
  </si>
  <si>
    <r>
      <t xml:space="preserve">         4.6</t>
    </r>
    <r>
      <rPr>
        <sz val="12"/>
        <rFont val="宋体"/>
        <family val="3"/>
        <charset val="134"/>
      </rPr>
      <t xml:space="preserve">石笼防护工程依据图纸所示，按填筑片石体积以立方米为单位计量。计价中包括钢筋网片、铁丝网片、固定桩以及基础开挖、回填及弃运等与此有关的作业内容。
</t>
    </r>
    <phoneticPr fontId="34" type="noConversion"/>
  </si>
  <si>
    <r>
      <t xml:space="preserve">         4.7</t>
    </r>
    <r>
      <rPr>
        <sz val="12"/>
        <rFont val="宋体"/>
        <family val="3"/>
        <charset val="134"/>
      </rPr>
      <t xml:space="preserve">恢复绿色遮挡板依据图纸所示，以平方米为单位计量，遮挡板混凝土基础作为其附属工作，不另行计量。
</t>
    </r>
    <phoneticPr fontId="34" type="noConversion"/>
  </si>
  <si>
    <r>
      <t xml:space="preserve">         4.8</t>
    </r>
    <r>
      <rPr>
        <sz val="12"/>
        <rFont val="宋体"/>
        <family val="3"/>
        <charset val="134"/>
      </rPr>
      <t xml:space="preserve">彩色环保预制砖依据图纸所示，以平方米为单位计量，水泥砂浆、干拌水泥细沙、开挖土方作为其附属工作，不另行计量。
</t>
    </r>
    <phoneticPr fontId="34" type="noConversion"/>
  </si>
  <si>
    <r>
      <t xml:space="preserve">         4.9</t>
    </r>
    <r>
      <rPr>
        <sz val="12"/>
        <rFont val="宋体"/>
        <family val="3"/>
        <charset val="134"/>
      </rPr>
      <t xml:space="preserve">波形梁护栏端头依据图纸所示位置、断面尺寸，按图示各型号端头长度，以米为单位计量。
</t>
    </r>
    <phoneticPr fontId="34" type="noConversion"/>
  </si>
  <si>
    <r>
      <t xml:space="preserve">5.1 </t>
    </r>
    <r>
      <rPr>
        <b/>
        <sz val="16"/>
        <rFont val="黑体"/>
        <family val="3"/>
        <charset val="134"/>
      </rPr>
      <t>工程量清单表</t>
    </r>
    <phoneticPr fontId="34" type="noConversion"/>
  </si>
  <si>
    <r>
      <rPr>
        <b/>
        <sz val="16"/>
        <rFont val="黑体"/>
        <family val="3"/>
        <charset val="134"/>
      </rPr>
      <t>工程量清单</t>
    </r>
    <phoneticPr fontId="34"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</si>
  <si>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100</t>
    </r>
    <r>
      <rPr>
        <b/>
        <sz val="13"/>
        <rFont val="黑体"/>
        <family val="3"/>
        <charset val="134"/>
      </rPr>
      <t>章</t>
    </r>
    <r>
      <rPr>
        <b/>
        <sz val="13"/>
        <rFont val="Arial"/>
        <family val="2"/>
      </rPr>
      <t xml:space="preserve">  </t>
    </r>
    <r>
      <rPr>
        <b/>
        <sz val="13"/>
        <rFont val="黑体"/>
        <family val="3"/>
        <charset val="134"/>
      </rPr>
      <t>总</t>
    </r>
    <r>
      <rPr>
        <b/>
        <sz val="13"/>
        <rFont val="Arial"/>
        <family val="2"/>
      </rPr>
      <t xml:space="preserve"> </t>
    </r>
    <r>
      <rPr>
        <b/>
        <sz val="13"/>
        <rFont val="黑体"/>
        <family val="3"/>
        <charset val="134"/>
      </rPr>
      <t>则</t>
    </r>
    <phoneticPr fontId="34" type="noConversion"/>
  </si>
  <si>
    <r>
      <rPr>
        <b/>
        <sz val="10"/>
        <rFont val="宋体"/>
        <family val="3"/>
        <charset val="134"/>
      </rPr>
      <t>货币单位：人民币元</t>
    </r>
    <phoneticPr fontId="34" type="noConversion"/>
  </si>
  <si>
    <r>
      <rPr>
        <b/>
        <sz val="10"/>
        <rFont val="黑体"/>
        <family val="3"/>
        <charset val="134"/>
      </rPr>
      <t>子目号</t>
    </r>
    <phoneticPr fontId="34" type="noConversion"/>
  </si>
  <si>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phoneticPr fontId="34" type="noConversion"/>
  </si>
  <si>
    <r>
      <rPr>
        <sz val="10"/>
        <rFont val="宋体"/>
        <family val="3"/>
        <charset val="134"/>
      </rPr>
      <t>通则</t>
    </r>
  </si>
  <si>
    <t>101-1</t>
  </si>
  <si>
    <r>
      <rPr>
        <sz val="10"/>
        <rFont val="宋体"/>
        <family val="3"/>
        <charset val="134"/>
      </rPr>
      <t>保险费</t>
    </r>
  </si>
  <si>
    <r>
      <rPr>
        <sz val="10"/>
        <rFont val="宋体"/>
        <family val="3"/>
        <charset val="134"/>
      </rPr>
      <t>总额</t>
    </r>
  </si>
  <si>
    <t xml:space="preserve"> -b</t>
  </si>
  <si>
    <r>
      <rPr>
        <sz val="10"/>
        <rFont val="宋体"/>
        <family val="3"/>
        <charset val="134"/>
      </rPr>
      <t>按合同条款规定，提供第三方责任险</t>
    </r>
  </si>
  <si>
    <r>
      <rPr>
        <sz val="10"/>
        <rFont val="宋体"/>
        <family val="3"/>
        <charset val="134"/>
      </rPr>
      <t>工程管理</t>
    </r>
  </si>
  <si>
    <r>
      <rPr>
        <sz val="10"/>
        <rFont val="宋体"/>
        <family val="3"/>
        <charset val="134"/>
      </rPr>
      <t>临时占地</t>
    </r>
  </si>
  <si>
    <r>
      <rPr>
        <sz val="10"/>
        <rFont val="宋体"/>
        <family val="3"/>
        <charset val="134"/>
      </rPr>
      <t>临时供电设施架设、维护与拆除</t>
    </r>
  </si>
  <si>
    <r>
      <rPr>
        <sz val="10"/>
        <rFont val="宋体"/>
        <family val="3"/>
        <charset val="134"/>
      </rPr>
      <t>电信设施的提供、维修与拆除</t>
    </r>
  </si>
  <si>
    <r>
      <rPr>
        <sz val="10"/>
        <rFont val="宋体"/>
        <family val="3"/>
        <charset val="134"/>
      </rPr>
      <t>临时供水与排污设施</t>
    </r>
  </si>
  <si>
    <r>
      <rPr>
        <b/>
        <sz val="13"/>
        <rFont val="黑体"/>
        <family val="3"/>
        <charset val="134"/>
      </rPr>
      <t>清单</t>
    </r>
    <r>
      <rPr>
        <b/>
        <sz val="13"/>
        <rFont val="Arial"/>
        <family val="2"/>
      </rPr>
      <t xml:space="preserve">  </t>
    </r>
    <r>
      <rPr>
        <b/>
        <sz val="13"/>
        <rFont val="黑体"/>
        <family val="3"/>
        <charset val="134"/>
      </rPr>
      <t>第</t>
    </r>
    <r>
      <rPr>
        <b/>
        <sz val="13"/>
        <rFont val="Arial"/>
        <family val="2"/>
      </rPr>
      <t>200</t>
    </r>
    <r>
      <rPr>
        <b/>
        <sz val="13"/>
        <rFont val="黑体"/>
        <family val="3"/>
        <charset val="134"/>
      </rPr>
      <t>章</t>
    </r>
    <r>
      <rPr>
        <b/>
        <sz val="13"/>
        <rFont val="Arial"/>
        <family val="2"/>
      </rPr>
      <t xml:space="preserve"> </t>
    </r>
    <r>
      <rPr>
        <b/>
        <sz val="13"/>
        <rFont val="黑体"/>
        <family val="3"/>
        <charset val="134"/>
      </rPr>
      <t>路基</t>
    </r>
    <phoneticPr fontId="34" type="noConversion"/>
  </si>
  <si>
    <r>
      <rPr>
        <b/>
        <sz val="10"/>
        <rFont val="黑体"/>
        <family val="3"/>
        <charset val="134"/>
      </rPr>
      <t>单</t>
    </r>
    <r>
      <rPr>
        <b/>
        <sz val="10"/>
        <rFont val="Arial"/>
        <family val="2"/>
      </rPr>
      <t xml:space="preserve"> </t>
    </r>
    <r>
      <rPr>
        <b/>
        <sz val="10"/>
        <rFont val="黑体"/>
        <family val="3"/>
        <charset val="134"/>
      </rPr>
      <t>位</t>
    </r>
    <phoneticPr fontId="34" type="noConversion"/>
  </si>
  <si>
    <r>
      <rPr>
        <b/>
        <sz val="10"/>
        <rFont val="宋体"/>
        <family val="3"/>
        <charset val="134"/>
      </rPr>
      <t>数</t>
    </r>
    <r>
      <rPr>
        <b/>
        <sz val="10"/>
        <rFont val="Arial"/>
        <family val="2"/>
      </rPr>
      <t xml:space="preserve"> </t>
    </r>
    <r>
      <rPr>
        <b/>
        <sz val="10"/>
        <rFont val="宋体"/>
        <family val="3"/>
        <charset val="134"/>
      </rPr>
      <t>量</t>
    </r>
    <phoneticPr fontId="34" type="noConversion"/>
  </si>
  <si>
    <r>
      <rPr>
        <b/>
        <sz val="10"/>
        <rFont val="黑体"/>
        <family val="3"/>
        <charset val="134"/>
      </rPr>
      <t>单价</t>
    </r>
    <phoneticPr fontId="34" type="noConversion"/>
  </si>
  <si>
    <r>
      <rPr>
        <b/>
        <sz val="10"/>
        <rFont val="黑体"/>
        <family val="3"/>
        <charset val="134"/>
      </rPr>
      <t>合价</t>
    </r>
    <phoneticPr fontId="34" type="noConversion"/>
  </si>
  <si>
    <t>场地清理</t>
    <phoneticPr fontId="34" type="noConversion"/>
  </si>
  <si>
    <t>挖除旧路面</t>
    <phoneticPr fontId="34" type="noConversion"/>
  </si>
  <si>
    <t xml:space="preserve"> -b</t>
    <phoneticPr fontId="34" type="noConversion"/>
  </si>
  <si>
    <t>202-3</t>
  </si>
  <si>
    <t>拆除结构物</t>
    <phoneticPr fontId="34" type="noConversion"/>
  </si>
  <si>
    <t>混凝土结构</t>
    <phoneticPr fontId="34" type="noConversion"/>
  </si>
  <si>
    <t xml:space="preserve"> -c</t>
    <phoneticPr fontId="34" type="noConversion"/>
  </si>
  <si>
    <t>砖、石及其他砌体结构</t>
    <phoneticPr fontId="34" type="noConversion"/>
  </si>
  <si>
    <t>挖方路基</t>
    <phoneticPr fontId="34" type="noConversion"/>
  </si>
  <si>
    <t>203-1</t>
  </si>
  <si>
    <t xml:space="preserve"> -a</t>
    <phoneticPr fontId="34" type="noConversion"/>
  </si>
  <si>
    <t>填方路基</t>
    <phoneticPr fontId="34" type="noConversion"/>
  </si>
  <si>
    <t>204-1</t>
  </si>
  <si>
    <r>
      <rPr>
        <sz val="10"/>
        <rFont val="宋体"/>
        <family val="3"/>
        <charset val="134"/>
      </rPr>
      <t>路基填筑</t>
    </r>
    <r>
      <rPr>
        <sz val="10"/>
        <rFont val="Arial"/>
        <family val="2"/>
      </rPr>
      <t>(</t>
    </r>
    <r>
      <rPr>
        <sz val="10"/>
        <rFont val="宋体"/>
        <family val="3"/>
        <charset val="134"/>
      </rPr>
      <t>包括填前压实</t>
    </r>
    <r>
      <rPr>
        <sz val="10"/>
        <rFont val="Arial"/>
        <family val="2"/>
      </rPr>
      <t>)</t>
    </r>
    <phoneticPr fontId="34" type="noConversion"/>
  </si>
  <si>
    <t xml:space="preserve"> -d</t>
    <phoneticPr fontId="34" type="noConversion"/>
  </si>
  <si>
    <t>借土填方</t>
    <phoneticPr fontId="34" type="noConversion"/>
  </si>
  <si>
    <t xml:space="preserve"> -h</t>
    <phoneticPr fontId="34" type="noConversion"/>
  </si>
  <si>
    <t xml:space="preserve"> -i</t>
    <phoneticPr fontId="34" type="noConversion"/>
  </si>
  <si>
    <t>特殊地区路基处理</t>
    <phoneticPr fontId="34" type="noConversion"/>
  </si>
  <si>
    <t>205-1</t>
  </si>
  <si>
    <t>软土地基处理</t>
    <phoneticPr fontId="34" type="noConversion"/>
  </si>
  <si>
    <t>垫层</t>
    <phoneticPr fontId="34" type="noConversion"/>
  </si>
  <si>
    <t xml:space="preserve"> -c-2</t>
    <phoneticPr fontId="34" type="noConversion"/>
  </si>
  <si>
    <t>砂砾垫层</t>
    <phoneticPr fontId="34" type="noConversion"/>
  </si>
  <si>
    <t>土工合成材料</t>
    <phoneticPr fontId="34" type="noConversion"/>
  </si>
  <si>
    <t xml:space="preserve"> -d-3</t>
    <phoneticPr fontId="34" type="noConversion"/>
  </si>
  <si>
    <t>土工格栅</t>
    <phoneticPr fontId="34" type="noConversion"/>
  </si>
  <si>
    <t>坡面排水</t>
    <phoneticPr fontId="34" type="noConversion"/>
  </si>
  <si>
    <t>207-1</t>
  </si>
  <si>
    <t>边沟</t>
    <phoneticPr fontId="34" type="noConversion"/>
  </si>
  <si>
    <t>-a</t>
    <phoneticPr fontId="34" type="noConversion"/>
  </si>
  <si>
    <t>现浇混凝土</t>
    <phoneticPr fontId="34" type="noConversion"/>
  </si>
  <si>
    <t>-c-1</t>
    <phoneticPr fontId="34" type="noConversion"/>
  </si>
  <si>
    <r>
      <t>C30</t>
    </r>
    <r>
      <rPr>
        <sz val="10"/>
        <rFont val="宋体"/>
        <family val="3"/>
        <charset val="134"/>
      </rPr>
      <t>混凝土</t>
    </r>
    <phoneticPr fontId="34" type="noConversion"/>
  </si>
  <si>
    <t>207-4</t>
  </si>
  <si>
    <t>跌水与急流槽</t>
    <phoneticPr fontId="34" type="noConversion"/>
  </si>
  <si>
    <t>预制安装混凝土</t>
    <phoneticPr fontId="34" type="noConversion"/>
  </si>
  <si>
    <t>-d-1</t>
    <phoneticPr fontId="34" type="noConversion"/>
  </si>
  <si>
    <t>护坡、护面墙</t>
    <phoneticPr fontId="34" type="noConversion"/>
  </si>
  <si>
    <t>208-1</t>
  </si>
  <si>
    <t>护坡垫层</t>
    <phoneticPr fontId="34" type="noConversion"/>
  </si>
  <si>
    <t>208-3</t>
  </si>
  <si>
    <t>浆砌片石护坡</t>
    <phoneticPr fontId="34" type="noConversion"/>
  </si>
  <si>
    <r>
      <rPr>
        <sz val="10"/>
        <rFont val="宋体"/>
        <family val="3"/>
        <charset val="134"/>
      </rPr>
      <t>满铺</t>
    </r>
    <r>
      <rPr>
        <sz val="10"/>
        <rFont val="Arial"/>
        <family val="2"/>
      </rPr>
      <t>M10</t>
    </r>
    <r>
      <rPr>
        <sz val="10"/>
        <rFont val="宋体"/>
        <family val="3"/>
        <charset val="134"/>
      </rPr>
      <t>浆砌片石护坡</t>
    </r>
    <phoneticPr fontId="34" type="noConversion"/>
  </si>
  <si>
    <t>208-4</t>
  </si>
  <si>
    <r>
      <t>C30</t>
    </r>
    <r>
      <rPr>
        <sz val="10"/>
        <rFont val="宋体"/>
        <family val="3"/>
        <charset val="134"/>
      </rPr>
      <t>混凝土预制件</t>
    </r>
    <phoneticPr fontId="34" type="noConversion"/>
  </si>
  <si>
    <t>挡土墙</t>
    <phoneticPr fontId="34" type="noConversion"/>
  </si>
  <si>
    <t>209-2</t>
  </si>
  <si>
    <t>基础</t>
    <phoneticPr fontId="34" type="noConversion"/>
  </si>
  <si>
    <r>
      <t>C30</t>
    </r>
    <r>
      <rPr>
        <sz val="10"/>
        <rFont val="宋体"/>
        <family val="3"/>
        <charset val="134"/>
      </rPr>
      <t>混凝土基础</t>
    </r>
    <phoneticPr fontId="34" type="noConversion"/>
  </si>
  <si>
    <t>209-5</t>
    <phoneticPr fontId="34" type="noConversion"/>
  </si>
  <si>
    <t>混凝土挡土墙</t>
    <phoneticPr fontId="34" type="noConversion"/>
  </si>
  <si>
    <t>喷射混凝土和喷浆边坡防护</t>
    <phoneticPr fontId="34" type="noConversion"/>
  </si>
  <si>
    <t>212-2</t>
  </si>
  <si>
    <t>喷射混凝土防护边坡</t>
    <phoneticPr fontId="34" type="noConversion"/>
  </si>
  <si>
    <t>-a-1</t>
    <phoneticPr fontId="34" type="noConversion"/>
  </si>
  <si>
    <r>
      <t>C20</t>
    </r>
    <r>
      <rPr>
        <sz val="10"/>
        <rFont val="宋体"/>
        <family val="3"/>
        <charset val="134"/>
      </rPr>
      <t>混凝土</t>
    </r>
    <phoneticPr fontId="34" type="noConversion"/>
  </si>
  <si>
    <t>光圆钢筋(HPB235、HPB300)</t>
  </si>
  <si>
    <t>kg</t>
    <phoneticPr fontId="34" type="noConversion"/>
  </si>
  <si>
    <t>铁丝网</t>
    <phoneticPr fontId="34" type="noConversion"/>
  </si>
  <si>
    <t xml:space="preserve"> -e</t>
    <phoneticPr fontId="34" type="noConversion"/>
  </si>
  <si>
    <t>锚杆</t>
    <phoneticPr fontId="34" type="noConversion"/>
  </si>
  <si>
    <t>212-3</t>
  </si>
  <si>
    <t>坡面防护</t>
    <phoneticPr fontId="34" type="noConversion"/>
  </si>
  <si>
    <t>喷射混凝土边坡防护</t>
    <phoneticPr fontId="34" type="noConversion"/>
  </si>
  <si>
    <t>-b-1</t>
    <phoneticPr fontId="34" type="noConversion"/>
  </si>
  <si>
    <t>河道防护</t>
    <phoneticPr fontId="34" type="noConversion"/>
  </si>
  <si>
    <t>215-1</t>
  </si>
  <si>
    <t>河床铺砌</t>
    <phoneticPr fontId="34" type="noConversion"/>
  </si>
  <si>
    <r>
      <t>C30</t>
    </r>
    <r>
      <rPr>
        <sz val="10"/>
        <rFont val="宋体"/>
        <family val="3"/>
        <charset val="134"/>
      </rPr>
      <t>混凝土铺砌</t>
    </r>
    <phoneticPr fontId="34" type="noConversion"/>
  </si>
  <si>
    <t>215-2</t>
  </si>
  <si>
    <t>导流设施(护岸墙、顺坝、丁坝、调水坝、锥坡)</t>
    <phoneticPr fontId="34" type="noConversion"/>
  </si>
  <si>
    <r>
      <t>M10</t>
    </r>
    <r>
      <rPr>
        <sz val="10"/>
        <rFont val="宋体"/>
        <family val="3"/>
        <charset val="134"/>
      </rPr>
      <t>浆砌片石</t>
    </r>
    <phoneticPr fontId="34" type="noConversion"/>
  </si>
  <si>
    <t>混凝土</t>
    <phoneticPr fontId="34" type="noConversion"/>
  </si>
  <si>
    <t xml:space="preserve"> -b-1</t>
    <phoneticPr fontId="34" type="noConversion"/>
  </si>
  <si>
    <r>
      <t>C25</t>
    </r>
    <r>
      <rPr>
        <sz val="10"/>
        <rFont val="宋体"/>
        <family val="3"/>
        <charset val="134"/>
      </rPr>
      <t>混凝土</t>
    </r>
    <phoneticPr fontId="34" type="noConversion"/>
  </si>
  <si>
    <t xml:space="preserve"> -b-2</t>
    <phoneticPr fontId="34" type="noConversion"/>
  </si>
  <si>
    <t>石笼</t>
    <phoneticPr fontId="34" type="noConversion"/>
  </si>
  <si>
    <t>216</t>
    <phoneticPr fontId="34" type="noConversion"/>
  </si>
  <si>
    <t>-b</t>
    <phoneticPr fontId="34" type="noConversion"/>
  </si>
  <si>
    <t>c</t>
    <phoneticPr fontId="34" type="noConversion"/>
  </si>
  <si>
    <t>217</t>
    <phoneticPr fontId="34" type="noConversion"/>
  </si>
  <si>
    <t>218</t>
    <phoneticPr fontId="34" type="noConversion"/>
  </si>
  <si>
    <t xml:space="preserve">m </t>
    <phoneticPr fontId="34" type="noConversion"/>
  </si>
  <si>
    <t>219</t>
    <phoneticPr fontId="34"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</si>
  <si>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200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34"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</si>
  <si>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300</t>
    </r>
    <r>
      <rPr>
        <b/>
        <sz val="13"/>
        <rFont val="黑体"/>
        <family val="3"/>
        <charset val="134"/>
      </rPr>
      <t>章</t>
    </r>
    <r>
      <rPr>
        <b/>
        <sz val="13"/>
        <rFont val="Arial"/>
        <family val="2"/>
      </rPr>
      <t xml:space="preserve"> </t>
    </r>
    <r>
      <rPr>
        <b/>
        <sz val="13"/>
        <rFont val="黑体"/>
        <family val="3"/>
        <charset val="134"/>
      </rPr>
      <t>路面</t>
    </r>
    <phoneticPr fontId="34" type="noConversion"/>
  </si>
  <si>
    <t>302-2</t>
    <phoneticPr fontId="34" type="noConversion"/>
  </si>
  <si>
    <t>砂砾垫层</t>
  </si>
  <si>
    <t>水泥稳定土底基层、基层</t>
    <phoneticPr fontId="34" type="noConversion"/>
  </si>
  <si>
    <t>304-1</t>
    <phoneticPr fontId="34" type="noConversion"/>
  </si>
  <si>
    <r>
      <rPr>
        <sz val="10"/>
        <rFont val="宋体"/>
        <family val="3"/>
        <charset val="134"/>
      </rPr>
      <t>厚</t>
    </r>
    <r>
      <rPr>
        <sz val="10"/>
        <rFont val="Arial"/>
        <family val="2"/>
      </rPr>
      <t>200mm</t>
    </r>
    <phoneticPr fontId="34" type="noConversion"/>
  </si>
  <si>
    <t>304-3</t>
    <phoneticPr fontId="34" type="noConversion"/>
  </si>
  <si>
    <t>透层和黏层</t>
    <phoneticPr fontId="34" type="noConversion"/>
  </si>
  <si>
    <t>308-1</t>
    <phoneticPr fontId="34" type="noConversion"/>
  </si>
  <si>
    <t>透层</t>
  </si>
  <si>
    <t>308-2</t>
    <phoneticPr fontId="34" type="noConversion"/>
  </si>
  <si>
    <t>黏层</t>
    <phoneticPr fontId="34" type="noConversion"/>
  </si>
  <si>
    <t>309-3</t>
    <phoneticPr fontId="34" type="noConversion"/>
  </si>
  <si>
    <t>粗粒式沥青混凝土</t>
  </si>
  <si>
    <r>
      <rPr>
        <sz val="10"/>
        <rFont val="宋体"/>
        <family val="3"/>
        <charset val="134"/>
      </rPr>
      <t>厚</t>
    </r>
    <r>
      <rPr>
        <sz val="10"/>
        <rFont val="Arial"/>
        <family val="2"/>
      </rPr>
      <t>60mm</t>
    </r>
    <phoneticPr fontId="34" type="noConversion"/>
  </si>
  <si>
    <t>310-3</t>
  </si>
  <si>
    <t>改性沥青及改性沥青混合料</t>
    <phoneticPr fontId="34" type="noConversion"/>
  </si>
  <si>
    <t>311-2</t>
    <phoneticPr fontId="34" type="noConversion"/>
  </si>
  <si>
    <t>中粒式改性沥青混合料路面</t>
    <phoneticPr fontId="34" type="noConversion"/>
  </si>
  <si>
    <r>
      <rPr>
        <sz val="10"/>
        <rFont val="宋体"/>
        <family val="3"/>
        <charset val="134"/>
      </rPr>
      <t>厚</t>
    </r>
    <r>
      <rPr>
        <sz val="10"/>
        <rFont val="Arial"/>
        <family val="2"/>
      </rPr>
      <t>40mm</t>
    </r>
    <phoneticPr fontId="34" type="noConversion"/>
  </si>
  <si>
    <t>313-1</t>
    <phoneticPr fontId="34" type="noConversion"/>
  </si>
  <si>
    <t>313-2</t>
    <phoneticPr fontId="34" type="noConversion"/>
  </si>
  <si>
    <t>中央分隔带回填土</t>
    <phoneticPr fontId="34" type="noConversion"/>
  </si>
  <si>
    <t>313-6</t>
    <phoneticPr fontId="34" type="noConversion"/>
  </si>
  <si>
    <t>313-7</t>
    <phoneticPr fontId="34" type="noConversion"/>
  </si>
  <si>
    <t>315-1</t>
    <phoneticPr fontId="34"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</si>
  <si>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300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34" type="noConversion"/>
  </si>
  <si>
    <r>
      <t xml:space="preserve">5.4 </t>
    </r>
    <r>
      <rPr>
        <b/>
        <sz val="16"/>
        <rFont val="黑体"/>
        <family val="3"/>
        <charset val="134"/>
      </rPr>
      <t>投标报价汇总表</t>
    </r>
    <phoneticPr fontId="2" type="noConversion"/>
  </si>
  <si>
    <r>
      <t xml:space="preserve">5.4 </t>
    </r>
    <r>
      <rPr>
        <b/>
        <sz val="16"/>
        <rFont val="黑体"/>
        <family val="3"/>
        <charset val="134"/>
      </rPr>
      <t>投标报价汇总表</t>
    </r>
    <phoneticPr fontId="34" type="noConversion"/>
  </si>
  <si>
    <t>货币单位：人民币元</t>
    <phoneticPr fontId="2" type="noConversion"/>
  </si>
  <si>
    <t>货币单位：人民币元</t>
    <phoneticPr fontId="34" type="noConversion"/>
  </si>
  <si>
    <t>序号</t>
    <phoneticPr fontId="34" type="noConversion"/>
  </si>
  <si>
    <t>章次</t>
    <phoneticPr fontId="34" type="noConversion"/>
  </si>
  <si>
    <r>
      <rPr>
        <sz val="12"/>
        <rFont val="黑体"/>
        <family val="3"/>
        <charset val="134"/>
      </rPr>
      <t>科</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34" type="noConversion"/>
  </si>
  <si>
    <t>总则</t>
    <phoneticPr fontId="34" type="noConversion"/>
  </si>
  <si>
    <t>隧道</t>
    <phoneticPr fontId="34" type="noConversion"/>
  </si>
  <si>
    <t>绿化及环境保护设施</t>
    <phoneticPr fontId="34" type="noConversion"/>
  </si>
  <si>
    <r>
      <rPr>
        <sz val="11"/>
        <rFont val="宋体"/>
        <family val="3"/>
        <charset val="134"/>
      </rPr>
      <t>第</t>
    </r>
    <r>
      <rPr>
        <sz val="11"/>
        <rFont val="Arial"/>
        <family val="2"/>
      </rPr>
      <t>100</t>
    </r>
    <r>
      <rPr>
        <sz val="11"/>
        <rFont val="宋体"/>
        <family val="3"/>
        <charset val="134"/>
      </rPr>
      <t>章～</t>
    </r>
    <r>
      <rPr>
        <sz val="11"/>
        <rFont val="Arial"/>
        <family val="2"/>
      </rPr>
      <t>700</t>
    </r>
    <r>
      <rPr>
        <sz val="11"/>
        <rFont val="宋体"/>
        <family val="3"/>
        <charset val="134"/>
      </rPr>
      <t>章清单合计</t>
    </r>
    <phoneticPr fontId="34" type="noConversion"/>
  </si>
  <si>
    <t>已包含在清单合计中的材料、工程设备、专业工程暂估价合计</t>
    <phoneticPr fontId="34" type="noConversion"/>
  </si>
  <si>
    <r>
      <rPr>
        <sz val="11"/>
        <rFont val="宋体"/>
        <family val="3"/>
        <charset val="134"/>
      </rPr>
      <t>清单合计减去材料、工程设备、专业工程暂估价
合计（即</t>
    </r>
    <r>
      <rPr>
        <sz val="11"/>
        <rFont val="Arial"/>
        <family val="2"/>
      </rPr>
      <t>8-9=10</t>
    </r>
    <r>
      <rPr>
        <sz val="11"/>
        <rFont val="宋体"/>
        <family val="3"/>
        <charset val="134"/>
      </rPr>
      <t>）</t>
    </r>
    <phoneticPr fontId="34" type="noConversion"/>
  </si>
  <si>
    <t>计日工合计</t>
    <phoneticPr fontId="34" type="noConversion"/>
  </si>
  <si>
    <r>
      <rPr>
        <sz val="11"/>
        <rFont val="宋体"/>
        <family val="3"/>
        <charset val="134"/>
      </rPr>
      <t>暂列金额（不含计日工总额，即：</t>
    </r>
    <r>
      <rPr>
        <sz val="11"/>
        <rFont val="Arial"/>
        <family val="2"/>
      </rPr>
      <t>10×3%</t>
    </r>
    <r>
      <rPr>
        <sz val="11"/>
        <rFont val="宋体"/>
        <family val="3"/>
        <charset val="134"/>
      </rPr>
      <t>）</t>
    </r>
    <r>
      <rPr>
        <sz val="11"/>
        <rFont val="Arial"/>
        <family val="2"/>
      </rPr>
      <t>=12</t>
    </r>
    <phoneticPr fontId="34" type="noConversion"/>
  </si>
  <si>
    <r>
      <rPr>
        <sz val="11"/>
        <rFont val="宋体"/>
        <family val="3"/>
        <charset val="134"/>
      </rPr>
      <t>投标报价（即</t>
    </r>
    <r>
      <rPr>
        <sz val="11"/>
        <rFont val="Arial"/>
        <family val="2"/>
      </rPr>
      <t>8+11+12=13</t>
    </r>
    <r>
      <rPr>
        <sz val="11"/>
        <rFont val="宋体"/>
        <family val="3"/>
        <charset val="134"/>
      </rPr>
      <t>）</t>
    </r>
    <phoneticPr fontId="34" type="noConversion"/>
  </si>
  <si>
    <r>
      <rPr>
        <sz val="11"/>
        <rFont val="宋体"/>
        <family val="3"/>
        <charset val="134"/>
      </rPr>
      <t>路基</t>
    </r>
    <phoneticPr fontId="34" type="noConversion"/>
  </si>
  <si>
    <r>
      <rPr>
        <sz val="11"/>
        <rFont val="宋体"/>
        <family val="3"/>
        <charset val="134"/>
      </rPr>
      <t>路面</t>
    </r>
    <phoneticPr fontId="34" type="noConversion"/>
  </si>
  <si>
    <r>
      <rPr>
        <sz val="11"/>
        <rFont val="宋体"/>
        <family val="3"/>
        <charset val="134"/>
      </rPr>
      <t>桥梁、涵洞</t>
    </r>
    <phoneticPr fontId="34" type="noConversion"/>
  </si>
  <si>
    <r>
      <rPr>
        <sz val="11"/>
        <rFont val="宋体"/>
        <family val="3"/>
        <charset val="134"/>
      </rPr>
      <t>交通安全设施</t>
    </r>
    <phoneticPr fontId="34" type="noConversion"/>
  </si>
  <si>
    <r>
      <t xml:space="preserve">         4.10</t>
    </r>
    <r>
      <rPr>
        <sz val="12"/>
        <rFont val="宋体"/>
        <family val="3"/>
        <charset val="134"/>
      </rPr>
      <t xml:space="preserve">临时交通安全设施以总额为单位计量，由承包人包干使用。计价中包括图纸所示及为保证工程安全、顺利完成所设置的所有临时交通安全设施的修建、养护、拆除等相关内容。
</t>
    </r>
    <phoneticPr fontId="34" type="noConversion"/>
  </si>
  <si>
    <r>
      <rPr>
        <b/>
        <sz val="10"/>
        <rFont val="黑体"/>
        <family val="3"/>
        <charset val="134"/>
      </rPr>
      <t>数</t>
    </r>
    <r>
      <rPr>
        <b/>
        <sz val="10"/>
        <rFont val="Arial"/>
        <family val="2"/>
      </rPr>
      <t xml:space="preserve"> </t>
    </r>
    <r>
      <rPr>
        <b/>
        <sz val="10"/>
        <rFont val="黑体"/>
        <family val="3"/>
        <charset val="134"/>
      </rPr>
      <t>量</t>
    </r>
    <phoneticPr fontId="34" type="noConversion"/>
  </si>
  <si>
    <t>103-6</t>
  </si>
  <si>
    <r>
      <t xml:space="preserve">5.4 </t>
    </r>
    <r>
      <rPr>
        <b/>
        <sz val="16"/>
        <rFont val="黑体"/>
        <family val="3"/>
        <charset val="134"/>
      </rPr>
      <t>投标报价汇总表</t>
    </r>
    <phoneticPr fontId="34" type="noConversion"/>
  </si>
  <si>
    <r>
      <rPr>
        <sz val="11"/>
        <rFont val="宋体"/>
        <family val="3"/>
        <charset val="134"/>
      </rPr>
      <t>路基</t>
    </r>
    <phoneticPr fontId="34" type="noConversion"/>
  </si>
  <si>
    <r>
      <rPr>
        <sz val="11"/>
        <rFont val="宋体"/>
        <family val="3"/>
        <charset val="134"/>
      </rPr>
      <t>路面</t>
    </r>
    <phoneticPr fontId="34" type="noConversion"/>
  </si>
  <si>
    <r>
      <rPr>
        <sz val="11"/>
        <rFont val="宋体"/>
        <family val="3"/>
        <charset val="134"/>
      </rPr>
      <t>桥梁、涵洞</t>
    </r>
    <phoneticPr fontId="34" type="noConversion"/>
  </si>
  <si>
    <r>
      <rPr>
        <sz val="11"/>
        <rFont val="宋体"/>
        <family val="3"/>
        <charset val="134"/>
      </rPr>
      <t>交通安全设施</t>
    </r>
    <phoneticPr fontId="34" type="noConversion"/>
  </si>
  <si>
    <r>
      <rPr>
        <sz val="11"/>
        <rFont val="宋体"/>
        <family val="3"/>
        <charset val="134"/>
      </rPr>
      <t>省道</t>
    </r>
    <r>
      <rPr>
        <sz val="11"/>
        <rFont val="Arial"/>
        <family val="2"/>
      </rPr>
      <t>506</t>
    </r>
    <r>
      <rPr>
        <sz val="11"/>
        <rFont val="宋体"/>
        <family val="3"/>
        <charset val="134"/>
      </rPr>
      <t>线包石一级公路水毁抢险恢复工程</t>
    </r>
    <phoneticPr fontId="21" type="noConversion"/>
  </si>
  <si>
    <r>
      <rPr>
        <sz val="11"/>
        <rFont val="宋体"/>
        <family val="3"/>
        <charset val="134"/>
      </rPr>
      <t>省道</t>
    </r>
    <r>
      <rPr>
        <sz val="11"/>
        <rFont val="Arial"/>
        <family val="2"/>
      </rPr>
      <t>224</t>
    </r>
    <r>
      <rPr>
        <sz val="11"/>
        <rFont val="宋体"/>
        <family val="3"/>
        <charset val="134"/>
      </rPr>
      <t>固府线桥梁防护水毁抢险恢复工程</t>
    </r>
    <phoneticPr fontId="21" type="noConversion"/>
  </si>
  <si>
    <r>
      <rPr>
        <sz val="11"/>
        <rFont val="宋体"/>
        <family val="3"/>
        <charset val="134"/>
      </rPr>
      <t>县道</t>
    </r>
    <r>
      <rPr>
        <sz val="11"/>
        <rFont val="Arial"/>
        <family val="2"/>
      </rPr>
      <t>X080</t>
    </r>
    <r>
      <rPr>
        <sz val="11"/>
        <rFont val="宋体"/>
        <family val="3"/>
        <charset val="134"/>
      </rPr>
      <t>青新线路基路面桥梁防护水毁抢险恢复工程</t>
    </r>
    <phoneticPr fontId="21" type="noConversion"/>
  </si>
  <si>
    <r>
      <rPr>
        <sz val="11"/>
        <rFont val="宋体"/>
        <family val="3"/>
        <charset val="134"/>
      </rPr>
      <t>县道</t>
    </r>
    <r>
      <rPr>
        <sz val="11"/>
        <rFont val="Arial"/>
        <family val="2"/>
      </rPr>
      <t>067</t>
    </r>
    <r>
      <rPr>
        <sz val="11"/>
        <rFont val="宋体"/>
        <family val="3"/>
        <charset val="134"/>
      </rPr>
      <t>捣城线</t>
    </r>
    <r>
      <rPr>
        <sz val="11"/>
        <rFont val="Arial"/>
        <family val="2"/>
      </rPr>
      <t>K53+996</t>
    </r>
    <r>
      <rPr>
        <sz val="11"/>
        <rFont val="宋体"/>
        <family val="3"/>
        <charset val="134"/>
      </rPr>
      <t>小桥防护水毁抢险恢复工程</t>
    </r>
    <phoneticPr fontId="21" type="noConversion"/>
  </si>
  <si>
    <r>
      <rPr>
        <b/>
        <sz val="11"/>
        <rFont val="宋体"/>
        <family val="3"/>
        <charset val="134"/>
      </rPr>
      <t>合同段编号：</t>
    </r>
    <r>
      <rPr>
        <b/>
        <sz val="11"/>
        <rFont val="Arial"/>
        <family val="2"/>
      </rPr>
      <t>YHSG                                (X067</t>
    </r>
    <r>
      <rPr>
        <b/>
        <sz val="11"/>
        <rFont val="宋体"/>
        <family val="3"/>
        <charset val="134"/>
      </rPr>
      <t>线</t>
    </r>
    <r>
      <rPr>
        <b/>
        <sz val="11"/>
        <rFont val="Arial"/>
        <family val="2"/>
      </rPr>
      <t>)</t>
    </r>
    <phoneticPr fontId="34" type="noConversion"/>
  </si>
  <si>
    <t>202-1</t>
  </si>
  <si>
    <t>kg</t>
  </si>
  <si>
    <t>中粒式沥青混凝土</t>
  </si>
  <si>
    <t>路面及中央分隔带排水</t>
  </si>
  <si>
    <t>拦水带</t>
  </si>
  <si>
    <t>沥青混凝土拦水带</t>
  </si>
  <si>
    <r>
      <t xml:space="preserve">         4.3</t>
    </r>
    <r>
      <rPr>
        <sz val="12"/>
        <rFont val="宋体"/>
        <family val="3"/>
        <charset val="134"/>
      </rPr>
      <t xml:space="preserve">石笼防护工程依据图纸所示，按填筑片石体积以立方米为单位计量。计价中包括钢筋网片、铁丝网片、固定桩钢筋及混凝土以及基础开挖、回填及弃运等与此有关的作业内容。
</t>
    </r>
    <phoneticPr fontId="34" type="noConversion"/>
  </si>
  <si>
    <r>
      <t xml:space="preserve">         4.4</t>
    </r>
    <r>
      <rPr>
        <sz val="12"/>
        <rFont val="宋体"/>
        <family val="3"/>
        <charset val="134"/>
      </rPr>
      <t>桥底铺砌、隔水墙、导流设施依据图纸所示，按照铺砌的浆砌片石及混凝土体积以立方米为单位计量，计价中包含混凝土的拌合、浇筑、养护、抹面、砂砾垫层、基坑开挖及回填等一切相关工作，不另行计量。</t>
    </r>
    <phoneticPr fontId="34" type="noConversion"/>
  </si>
  <si>
    <r>
      <t xml:space="preserve">         4.5</t>
    </r>
    <r>
      <rPr>
        <sz val="12"/>
        <rFont val="宋体"/>
        <family val="3"/>
        <charset val="134"/>
      </rPr>
      <t>混凝土路肩块依据图纸所示，按照完成的路肩块体积以立方米为单位计量，砂浆垫层作为附属工作不另行计量。</t>
    </r>
    <phoneticPr fontId="34" type="noConversion"/>
  </si>
  <si>
    <r>
      <t xml:space="preserve">         4.6</t>
    </r>
    <r>
      <rPr>
        <sz val="12"/>
        <rFont val="宋体"/>
        <family val="3"/>
        <charset val="134"/>
      </rPr>
      <t xml:space="preserve">排水工程所设置的钢筋、垫层、开挖土方、抹面作为混凝土工程的附属工作，不另行计量。
</t>
    </r>
    <phoneticPr fontId="34" type="noConversion"/>
  </si>
  <si>
    <r>
      <t xml:space="preserve">         4.7</t>
    </r>
    <r>
      <rPr>
        <sz val="12"/>
        <rFont val="宋体"/>
        <family val="3"/>
        <charset val="134"/>
      </rPr>
      <t>挖台阶面积，作为相关工作的附属工作，不另行计量。</t>
    </r>
    <phoneticPr fontId="34" type="noConversion"/>
  </si>
  <si>
    <r>
      <t xml:space="preserve">         4.8</t>
    </r>
    <r>
      <rPr>
        <sz val="12"/>
        <rFont val="宋体"/>
        <family val="3"/>
        <charset val="134"/>
      </rPr>
      <t>小桥回填土方，作为相关工作的附属工作，不另行计量。</t>
    </r>
    <phoneticPr fontId="34" type="noConversion"/>
  </si>
  <si>
    <r>
      <t xml:space="preserve">         4.9</t>
    </r>
    <r>
      <rPr>
        <sz val="12"/>
        <rFont val="宋体"/>
        <family val="3"/>
        <charset val="134"/>
      </rPr>
      <t xml:space="preserve">临时交通安全设施以总额为单位计量，由承包人包干使用。计价中包括图纸所示及为保证工程安全、顺利完成所设置的所有临时交通安全设施的修建、养护、拆除等相关内容。
</t>
    </r>
    <phoneticPr fontId="34" type="noConversion"/>
  </si>
  <si>
    <r>
      <t>m</t>
    </r>
    <r>
      <rPr>
        <vertAlign val="superscript"/>
        <sz val="10"/>
        <rFont val="Arial"/>
        <family val="2"/>
      </rPr>
      <t>2</t>
    </r>
    <phoneticPr fontId="34" type="noConversion"/>
  </si>
  <si>
    <r>
      <rPr>
        <sz val="10"/>
        <rFont val="宋体"/>
        <family val="3"/>
        <charset val="134"/>
      </rPr>
      <t>水泥稳定碎石底基层</t>
    </r>
    <phoneticPr fontId="34" type="noConversion"/>
  </si>
  <si>
    <r>
      <rPr>
        <sz val="10"/>
        <rFont val="宋体"/>
        <family val="3"/>
        <charset val="134"/>
      </rPr>
      <t>水泥稳定碎石基层</t>
    </r>
    <phoneticPr fontId="34" type="noConversion"/>
  </si>
  <si>
    <r>
      <rPr>
        <sz val="10"/>
        <rFont val="宋体"/>
        <family val="3"/>
        <charset val="134"/>
      </rPr>
      <t>沥青表面处置与封层</t>
    </r>
    <phoneticPr fontId="34" type="noConversion"/>
  </si>
  <si>
    <r>
      <rPr>
        <sz val="10"/>
        <rFont val="宋体"/>
        <family val="3"/>
        <charset val="134"/>
      </rPr>
      <t>玻璃纤维格栅</t>
    </r>
    <phoneticPr fontId="34" type="noConversion"/>
  </si>
  <si>
    <r>
      <rPr>
        <sz val="10"/>
        <rFont val="宋体"/>
        <family val="3"/>
        <charset val="134"/>
      </rPr>
      <t>路肩培土、中央分隔带回填土、土路肩加固及路缘石</t>
    </r>
    <phoneticPr fontId="34" type="noConversion"/>
  </si>
  <si>
    <r>
      <rPr>
        <sz val="10"/>
        <rFont val="宋体"/>
        <family val="3"/>
        <charset val="134"/>
      </rPr>
      <t>路肩培土</t>
    </r>
    <phoneticPr fontId="34" type="noConversion"/>
  </si>
  <si>
    <r>
      <rPr>
        <sz val="10"/>
        <rFont val="宋体"/>
        <family val="3"/>
        <charset val="134"/>
      </rPr>
      <t>培土</t>
    </r>
    <phoneticPr fontId="34" type="noConversion"/>
  </si>
  <si>
    <r>
      <t>m</t>
    </r>
    <r>
      <rPr>
        <vertAlign val="superscript"/>
        <sz val="10"/>
        <rFont val="Arial"/>
        <family val="2"/>
      </rPr>
      <t>3</t>
    </r>
    <phoneticPr fontId="34" type="noConversion"/>
  </si>
  <si>
    <r>
      <rPr>
        <sz val="10"/>
        <rFont val="宋体"/>
        <family val="3"/>
        <charset val="134"/>
      </rPr>
      <t>混凝土加固土路肩</t>
    </r>
    <phoneticPr fontId="34" type="noConversion"/>
  </si>
  <si>
    <r>
      <rPr>
        <sz val="10"/>
        <rFont val="宋体"/>
        <family val="3"/>
        <charset val="134"/>
      </rPr>
      <t>混凝土路缘石</t>
    </r>
    <phoneticPr fontId="34" type="noConversion"/>
  </si>
  <si>
    <r>
      <rPr>
        <sz val="10"/>
        <rFont val="宋体"/>
        <family val="3"/>
        <charset val="134"/>
      </rPr>
      <t>彩色环保预制砖</t>
    </r>
    <phoneticPr fontId="34" type="noConversion"/>
  </si>
  <si>
    <r>
      <rPr>
        <sz val="10"/>
        <rFont val="宋体"/>
        <family val="3"/>
        <charset val="134"/>
      </rPr>
      <t>厚</t>
    </r>
    <r>
      <rPr>
        <sz val="10"/>
        <rFont val="Arial"/>
        <family val="2"/>
      </rPr>
      <t>6cm</t>
    </r>
    <phoneticPr fontId="34" type="noConversion"/>
  </si>
  <si>
    <t>清理与掘除</t>
    <phoneticPr fontId="34" type="noConversion"/>
  </si>
  <si>
    <r>
      <rPr>
        <sz val="10"/>
        <rFont val="宋体"/>
        <family val="3"/>
        <charset val="134"/>
      </rPr>
      <t>沥青混凝土面层</t>
    </r>
    <phoneticPr fontId="34" type="noConversion"/>
  </si>
  <si>
    <t>-d</t>
    <phoneticPr fontId="34" type="noConversion"/>
  </si>
  <si>
    <r>
      <rPr>
        <sz val="10"/>
        <rFont val="宋体"/>
        <family val="3"/>
        <charset val="134"/>
      </rPr>
      <t>水稳基层</t>
    </r>
    <phoneticPr fontId="34" type="noConversion"/>
  </si>
  <si>
    <t>路基挖方</t>
    <phoneticPr fontId="34" type="noConversion"/>
  </si>
  <si>
    <t>挖土方</t>
    <phoneticPr fontId="34" type="noConversion"/>
  </si>
  <si>
    <t>-d-5</t>
    <phoneticPr fontId="34" type="noConversion"/>
  </si>
  <si>
    <r>
      <rPr>
        <sz val="10"/>
        <rFont val="宋体"/>
        <family val="3"/>
        <charset val="134"/>
      </rPr>
      <t>玻纤格栅</t>
    </r>
    <phoneticPr fontId="34" type="noConversion"/>
  </si>
  <si>
    <t>浆砌片石</t>
    <phoneticPr fontId="34" type="noConversion"/>
  </si>
  <si>
    <r>
      <rPr>
        <sz val="10"/>
        <rFont val="宋体"/>
        <family val="3"/>
        <charset val="134"/>
      </rPr>
      <t>砂砾垫层</t>
    </r>
    <phoneticPr fontId="34" type="noConversion"/>
  </si>
  <si>
    <r>
      <rPr>
        <sz val="10"/>
        <rFont val="宋体"/>
        <family val="3"/>
        <charset val="134"/>
      </rPr>
      <t>浆砌片石护坡、护肩</t>
    </r>
    <phoneticPr fontId="34" type="noConversion"/>
  </si>
  <si>
    <r>
      <rPr>
        <sz val="10"/>
        <rFont val="宋体"/>
        <family val="3"/>
        <charset val="134"/>
      </rPr>
      <t>满铺浆砌片石</t>
    </r>
    <phoneticPr fontId="34" type="noConversion"/>
  </si>
  <si>
    <t>混凝土铺砌</t>
    <phoneticPr fontId="34" type="noConversion"/>
  </si>
  <si>
    <t>-b-2</t>
    <phoneticPr fontId="34" type="noConversion"/>
  </si>
  <si>
    <r>
      <rPr>
        <sz val="10"/>
        <rFont val="宋体"/>
        <family val="3"/>
        <charset val="134"/>
      </rPr>
      <t>填筑土方</t>
    </r>
    <phoneticPr fontId="34" type="noConversion"/>
  </si>
  <si>
    <r>
      <rPr>
        <sz val="10"/>
        <rFont val="宋体"/>
        <family val="3"/>
        <charset val="134"/>
      </rPr>
      <t>支撑梁</t>
    </r>
    <phoneticPr fontId="34" type="noConversion"/>
  </si>
  <si>
    <r>
      <rPr>
        <sz val="10"/>
        <rFont val="宋体"/>
        <family val="3"/>
        <charset val="134"/>
      </rPr>
      <t>光圆钢筋</t>
    </r>
    <r>
      <rPr>
        <sz val="10"/>
        <rFont val="Arial"/>
        <family val="2"/>
      </rPr>
      <t>(HPB235</t>
    </r>
    <r>
      <rPr>
        <sz val="10"/>
        <rFont val="宋体"/>
        <family val="3"/>
        <charset val="134"/>
      </rPr>
      <t>、</t>
    </r>
    <r>
      <rPr>
        <sz val="10"/>
        <rFont val="Arial"/>
        <family val="2"/>
      </rPr>
      <t>HPB300)</t>
    </r>
  </si>
  <si>
    <t>-c</t>
    <phoneticPr fontId="34" type="noConversion"/>
  </si>
  <si>
    <r>
      <rPr>
        <sz val="10"/>
        <rFont val="宋体"/>
        <family val="3"/>
        <charset val="134"/>
      </rPr>
      <t>带肋钢筋</t>
    </r>
    <r>
      <rPr>
        <sz val="10"/>
        <rFont val="Arial"/>
        <family val="2"/>
      </rPr>
      <t>(HRB335</t>
    </r>
    <r>
      <rPr>
        <sz val="10"/>
        <rFont val="宋体"/>
        <family val="3"/>
        <charset val="134"/>
      </rPr>
      <t>、</t>
    </r>
    <r>
      <rPr>
        <sz val="10"/>
        <rFont val="Arial"/>
        <family val="2"/>
      </rPr>
      <t>HRB400)</t>
    </r>
  </si>
  <si>
    <r>
      <rPr>
        <sz val="10"/>
        <rFont val="宋体"/>
        <family val="3"/>
        <charset val="134"/>
      </rPr>
      <t>按合同条款规定，提供建筑工程一切险</t>
    </r>
    <phoneticPr fontId="34" type="noConversion"/>
  </si>
  <si>
    <t>安全生产费(按最高投标限价的1.5%计列)</t>
    <phoneticPr fontId="34" type="noConversion"/>
  </si>
  <si>
    <r>
      <rPr>
        <sz val="10"/>
        <rFont val="宋体"/>
        <family val="3"/>
        <charset val="134"/>
      </rPr>
      <t>安全生产费用需填入报价，方可显示本章节总价。</t>
    </r>
    <phoneticPr fontId="34" type="noConversion"/>
  </si>
  <si>
    <t>103-6</t>
    <phoneticPr fontId="34" type="noConversion"/>
  </si>
  <si>
    <r>
      <rPr>
        <sz val="10"/>
        <rFont val="宋体"/>
        <family val="3"/>
        <charset val="134"/>
      </rPr>
      <t>临时交通安全设施</t>
    </r>
    <phoneticPr fontId="34"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</si>
  <si>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100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 xml:space="preserve">) </t>
    </r>
    <phoneticPr fontId="34" type="noConversion"/>
  </si>
  <si>
    <r>
      <t xml:space="preserve">        1.4  </t>
    </r>
    <r>
      <rPr>
        <sz val="12"/>
        <rFont val="宋体"/>
        <family val="3"/>
        <charset val="134"/>
      </rPr>
      <t>工程量清单各章是按第八章</t>
    </r>
    <r>
      <rPr>
        <sz val="12"/>
        <rFont val="Arial"/>
        <family val="2"/>
      </rPr>
      <t>“</t>
    </r>
    <r>
      <rPr>
        <sz val="12"/>
        <rFont val="宋体"/>
        <family val="3"/>
        <charset val="134"/>
      </rPr>
      <t>工程量清单计量规则</t>
    </r>
    <r>
      <rPr>
        <sz val="12"/>
        <rFont val="Arial"/>
        <family val="2"/>
      </rPr>
      <t>”</t>
    </r>
    <r>
      <rPr>
        <sz val="12"/>
        <rFont val="宋体"/>
        <family val="3"/>
        <charset val="134"/>
      </rPr>
      <t>、第七章</t>
    </r>
    <r>
      <rPr>
        <sz val="12"/>
        <rFont val="Arial"/>
        <family val="2"/>
      </rPr>
      <t>“</t>
    </r>
    <r>
      <rPr>
        <sz val="12"/>
        <rFont val="宋体"/>
        <family val="3"/>
        <charset val="134"/>
      </rPr>
      <t>技术规范</t>
    </r>
    <r>
      <rPr>
        <sz val="12"/>
        <rFont val="Arial"/>
        <family val="2"/>
      </rPr>
      <t>”</t>
    </r>
    <r>
      <rPr>
        <sz val="12"/>
        <rFont val="宋体"/>
        <family val="3"/>
        <charset val="134"/>
      </rPr>
      <t>的相应章次编号的，因此，工程量清单中各章的工程子目的范围与计量等应与</t>
    </r>
    <r>
      <rPr>
        <sz val="12"/>
        <rFont val="Arial"/>
        <family val="2"/>
      </rPr>
      <t>“</t>
    </r>
    <r>
      <rPr>
        <sz val="12"/>
        <rFont val="宋体"/>
        <family val="3"/>
        <charset val="134"/>
      </rPr>
      <t>工程量清单计量规则</t>
    </r>
    <r>
      <rPr>
        <sz val="12"/>
        <rFont val="Arial"/>
        <family val="2"/>
      </rPr>
      <t>”</t>
    </r>
    <r>
      <rPr>
        <sz val="12"/>
        <rFont val="宋体"/>
        <family val="3"/>
        <charset val="134"/>
      </rPr>
      <t>、</t>
    </r>
    <r>
      <rPr>
        <sz val="12"/>
        <rFont val="Arial"/>
        <family val="2"/>
      </rPr>
      <t>“</t>
    </r>
    <r>
      <rPr>
        <sz val="12"/>
        <rFont val="宋体"/>
        <family val="3"/>
        <charset val="134"/>
      </rPr>
      <t>技术规范</t>
    </r>
    <r>
      <rPr>
        <sz val="12"/>
        <rFont val="Arial"/>
        <family val="2"/>
      </rPr>
      <t>”</t>
    </r>
    <r>
      <rPr>
        <sz val="12"/>
        <rFont val="宋体"/>
        <family val="3"/>
        <charset val="134"/>
      </rPr>
      <t xml:space="preserve">相应章节的范围、计量与支付条款结合起来理解或解释。
</t>
    </r>
    <phoneticPr fontId="34" type="noConversion"/>
  </si>
  <si>
    <r>
      <t xml:space="preserve">        1.5  </t>
    </r>
    <r>
      <rPr>
        <sz val="12"/>
        <rFont val="宋体"/>
        <family val="3"/>
        <charset val="134"/>
      </rPr>
      <t>对作业和材料的一般说明或规定，未重复写入工程量清单内，在给工程量清单各子目标价前，应参阅第七章</t>
    </r>
    <r>
      <rPr>
        <sz val="12"/>
        <rFont val="Arial"/>
        <family val="2"/>
      </rPr>
      <t>“</t>
    </r>
    <r>
      <rPr>
        <sz val="12"/>
        <rFont val="宋体"/>
        <family val="3"/>
        <charset val="134"/>
      </rPr>
      <t>技术规范</t>
    </r>
    <r>
      <rPr>
        <sz val="12"/>
        <rFont val="Arial"/>
        <family val="2"/>
      </rPr>
      <t>”</t>
    </r>
    <r>
      <rPr>
        <sz val="12"/>
        <rFont val="宋体"/>
        <family val="3"/>
        <charset val="134"/>
      </rPr>
      <t xml:space="preserve">的有关内容。
</t>
    </r>
    <phoneticPr fontId="34" type="noConversion"/>
  </si>
  <si>
    <r>
      <t xml:space="preserve">         4.1</t>
    </r>
    <r>
      <rPr>
        <sz val="12"/>
        <rFont val="宋体"/>
        <family val="3"/>
        <charset val="134"/>
      </rPr>
      <t>工程一切险和第三方责任险应由承包人以承包人与发包人联名投保，保险费已列入工程量清单</t>
    </r>
    <r>
      <rPr>
        <sz val="12"/>
        <rFont val="Arial"/>
        <family val="2"/>
      </rPr>
      <t>100</t>
    </r>
    <r>
      <rPr>
        <sz val="12"/>
        <rFont val="宋体"/>
        <family val="3"/>
        <charset val="134"/>
      </rPr>
      <t>章内。工程一切险的投保金额为工程量清单第</t>
    </r>
    <r>
      <rPr>
        <sz val="12"/>
        <rFont val="Arial"/>
        <family val="2"/>
      </rPr>
      <t>100</t>
    </r>
    <r>
      <rPr>
        <sz val="12"/>
        <rFont val="宋体"/>
        <family val="3"/>
        <charset val="134"/>
      </rPr>
      <t>章（不含建筑工程一切险及第三方责任险的保险费）至</t>
    </r>
    <r>
      <rPr>
        <sz val="12"/>
        <rFont val="Arial"/>
        <family val="2"/>
      </rPr>
      <t>700</t>
    </r>
    <r>
      <rPr>
        <sz val="12"/>
        <rFont val="宋体"/>
        <family val="3"/>
        <charset val="134"/>
      </rPr>
      <t>章合计金额，保险费率暂定为</t>
    </r>
    <r>
      <rPr>
        <sz val="12"/>
        <rFont val="Arial"/>
        <family val="2"/>
      </rPr>
      <t>3‰</t>
    </r>
    <r>
      <rPr>
        <sz val="12"/>
        <rFont val="宋体"/>
        <family val="3"/>
        <charset val="134"/>
      </rPr>
      <t>；第三方责任险的最低投保金额为</t>
    </r>
    <r>
      <rPr>
        <sz val="12"/>
        <rFont val="Arial"/>
        <family val="2"/>
      </rPr>
      <t>100</t>
    </r>
    <r>
      <rPr>
        <sz val="12"/>
        <rFont val="宋体"/>
        <family val="3"/>
        <charset val="134"/>
      </rPr>
      <t>万元，保险费率暂定为</t>
    </r>
    <r>
      <rPr>
        <sz val="12"/>
        <rFont val="Arial"/>
        <family val="2"/>
      </rPr>
      <t>4‰</t>
    </r>
    <r>
      <rPr>
        <sz val="12"/>
        <rFont val="宋体"/>
        <family val="3"/>
        <charset val="134"/>
      </rPr>
      <t xml:space="preserve">。发包人在接到保险单后，将按照保险单的实际费用支付给承包人。如出现保险事故，保险金不足以补偿损失的，应由承包人自行负责补偿。
</t>
    </r>
    <phoneticPr fontId="34" type="noConversion"/>
  </si>
  <si>
    <r>
      <rPr>
        <b/>
        <sz val="11"/>
        <rFont val="宋体"/>
        <family val="3"/>
        <charset val="134"/>
      </rPr>
      <t>合同段编号：</t>
    </r>
    <r>
      <rPr>
        <b/>
        <sz val="11"/>
        <rFont val="Arial"/>
        <family val="2"/>
      </rPr>
      <t>YHSG                                (X080</t>
    </r>
    <r>
      <rPr>
        <b/>
        <sz val="11"/>
        <rFont val="宋体"/>
        <family val="3"/>
        <charset val="134"/>
      </rPr>
      <t>线</t>
    </r>
    <r>
      <rPr>
        <b/>
        <sz val="11"/>
        <rFont val="Arial"/>
        <family val="2"/>
      </rPr>
      <t>)</t>
    </r>
    <phoneticPr fontId="34" type="noConversion"/>
  </si>
  <si>
    <t>货币单位：人民币元</t>
    <phoneticPr fontId="34" type="noConversion"/>
  </si>
  <si>
    <t>序号</t>
    <phoneticPr fontId="34" type="noConversion"/>
  </si>
  <si>
    <t>章次</t>
    <phoneticPr fontId="34" type="noConversion"/>
  </si>
  <si>
    <r>
      <rPr>
        <sz val="12"/>
        <rFont val="黑体"/>
        <family val="3"/>
        <charset val="134"/>
      </rPr>
      <t>科</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34" type="noConversion"/>
  </si>
  <si>
    <t>总则</t>
    <phoneticPr fontId="34" type="noConversion"/>
  </si>
  <si>
    <t>隧道</t>
    <phoneticPr fontId="34" type="noConversion"/>
  </si>
  <si>
    <t>绿化及环境保护设施</t>
    <phoneticPr fontId="34" type="noConversion"/>
  </si>
  <si>
    <r>
      <rPr>
        <sz val="11"/>
        <rFont val="宋体"/>
        <family val="3"/>
        <charset val="134"/>
      </rPr>
      <t>第</t>
    </r>
    <r>
      <rPr>
        <sz val="11"/>
        <rFont val="Arial"/>
        <family val="2"/>
      </rPr>
      <t>100</t>
    </r>
    <r>
      <rPr>
        <sz val="11"/>
        <rFont val="宋体"/>
        <family val="3"/>
        <charset val="134"/>
      </rPr>
      <t>章～</t>
    </r>
    <r>
      <rPr>
        <sz val="11"/>
        <rFont val="Arial"/>
        <family val="2"/>
      </rPr>
      <t>700</t>
    </r>
    <r>
      <rPr>
        <sz val="11"/>
        <rFont val="宋体"/>
        <family val="3"/>
        <charset val="134"/>
      </rPr>
      <t>章清单合计</t>
    </r>
    <phoneticPr fontId="34" type="noConversion"/>
  </si>
  <si>
    <t>已包含在清单合计中的材料、工程设备、专业工程暂估价合计</t>
    <phoneticPr fontId="34" type="noConversion"/>
  </si>
  <si>
    <r>
      <rPr>
        <sz val="11"/>
        <rFont val="宋体"/>
        <family val="3"/>
        <charset val="134"/>
      </rPr>
      <t>清单合计减去材料、工程设备、专业工程暂估价
合计（即</t>
    </r>
    <r>
      <rPr>
        <sz val="11"/>
        <rFont val="Arial"/>
        <family val="2"/>
      </rPr>
      <t>8-9=10</t>
    </r>
    <r>
      <rPr>
        <sz val="11"/>
        <rFont val="宋体"/>
        <family val="3"/>
        <charset val="134"/>
      </rPr>
      <t>）</t>
    </r>
    <phoneticPr fontId="34" type="noConversion"/>
  </si>
  <si>
    <t>计日工合计</t>
    <phoneticPr fontId="34" type="noConversion"/>
  </si>
  <si>
    <r>
      <rPr>
        <sz val="11"/>
        <rFont val="宋体"/>
        <family val="3"/>
        <charset val="134"/>
      </rPr>
      <t>暂列金额（不含计日工总额，即：</t>
    </r>
    <r>
      <rPr>
        <sz val="11"/>
        <rFont val="Arial"/>
        <family val="2"/>
      </rPr>
      <t>10×3%</t>
    </r>
    <r>
      <rPr>
        <sz val="11"/>
        <rFont val="宋体"/>
        <family val="3"/>
        <charset val="134"/>
      </rPr>
      <t>）</t>
    </r>
    <r>
      <rPr>
        <sz val="11"/>
        <rFont val="Arial"/>
        <family val="2"/>
      </rPr>
      <t>=12</t>
    </r>
    <phoneticPr fontId="34" type="noConversion"/>
  </si>
  <si>
    <r>
      <rPr>
        <sz val="11"/>
        <rFont val="宋体"/>
        <family val="3"/>
        <charset val="134"/>
      </rPr>
      <t>投标报价（即</t>
    </r>
    <r>
      <rPr>
        <sz val="11"/>
        <rFont val="Arial"/>
        <family val="2"/>
      </rPr>
      <t>8+11+12=13</t>
    </r>
    <r>
      <rPr>
        <sz val="11"/>
        <rFont val="宋体"/>
        <family val="3"/>
        <charset val="134"/>
      </rPr>
      <t>）</t>
    </r>
    <phoneticPr fontId="34" type="noConversion"/>
  </si>
  <si>
    <t>309-2</t>
    <phoneticPr fontId="34" type="noConversion"/>
  </si>
  <si>
    <r>
      <rPr>
        <sz val="10"/>
        <rFont val="宋体"/>
        <family val="3"/>
        <charset val="134"/>
      </rPr>
      <t>厚</t>
    </r>
    <r>
      <rPr>
        <sz val="10"/>
        <rFont val="Arial"/>
        <family val="2"/>
      </rPr>
      <t>50mm</t>
    </r>
    <phoneticPr fontId="34" type="noConversion"/>
  </si>
  <si>
    <t>313-4</t>
    <phoneticPr fontId="34" type="noConversion"/>
  </si>
  <si>
    <t>混凝土预制块加固土路肩</t>
    <phoneticPr fontId="34" type="noConversion"/>
  </si>
  <si>
    <r>
      <t>C30</t>
    </r>
    <r>
      <rPr>
        <sz val="10"/>
        <rFont val="宋体"/>
        <family val="3"/>
        <charset val="134"/>
      </rPr>
      <t>混凝土预制块</t>
    </r>
    <phoneticPr fontId="34" type="noConversion"/>
  </si>
  <si>
    <t>314-7</t>
    <phoneticPr fontId="34" type="noConversion"/>
  </si>
  <si>
    <t xml:space="preserve"> -a</t>
    <phoneticPr fontId="34" type="noConversion"/>
  </si>
  <si>
    <r>
      <t>m</t>
    </r>
    <r>
      <rPr>
        <vertAlign val="superscript"/>
        <sz val="10"/>
        <rFont val="Arial"/>
        <family val="2"/>
      </rPr>
      <t>3</t>
    </r>
    <phoneticPr fontId="34"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</si>
  <si>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300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34" type="noConversion"/>
  </si>
  <si>
    <r>
      <rPr>
        <b/>
        <sz val="11"/>
        <rFont val="宋体"/>
        <family val="3"/>
        <charset val="134"/>
      </rPr>
      <t>合同段编号：</t>
    </r>
    <r>
      <rPr>
        <b/>
        <sz val="11"/>
        <rFont val="Arial"/>
        <family val="2"/>
      </rPr>
      <t>YHSG                                 (S224</t>
    </r>
    <r>
      <rPr>
        <b/>
        <sz val="11"/>
        <rFont val="宋体"/>
        <family val="3"/>
        <charset val="134"/>
      </rPr>
      <t>线</t>
    </r>
    <r>
      <rPr>
        <b/>
        <sz val="11"/>
        <rFont val="Arial"/>
        <family val="2"/>
      </rPr>
      <t>)</t>
    </r>
    <phoneticPr fontId="34" type="noConversion"/>
  </si>
  <si>
    <r>
      <rPr>
        <sz val="10"/>
        <rFont val="宋体"/>
        <family val="3"/>
        <charset val="134"/>
      </rPr>
      <t>沥青混凝土路面结构层（含基层、底基层）</t>
    </r>
    <phoneticPr fontId="34" type="noConversion"/>
  </si>
  <si>
    <r>
      <rPr>
        <sz val="10"/>
        <rFont val="宋体"/>
        <family val="3"/>
        <charset val="134"/>
      </rPr>
      <t>路基挖方（清理河道）</t>
    </r>
    <phoneticPr fontId="34" type="noConversion"/>
  </si>
  <si>
    <r>
      <rPr>
        <sz val="10"/>
        <rFont val="宋体"/>
        <family val="3"/>
        <charset val="134"/>
      </rPr>
      <t>挖土（石）方</t>
    </r>
    <phoneticPr fontId="34" type="noConversion"/>
  </si>
  <si>
    <r>
      <rPr>
        <sz val="10"/>
        <rFont val="宋体"/>
        <family val="3"/>
        <charset val="134"/>
      </rPr>
      <t>结构物台背回填砂砾</t>
    </r>
    <phoneticPr fontId="34" type="noConversion"/>
  </si>
  <si>
    <r>
      <rPr>
        <sz val="10"/>
        <rFont val="宋体"/>
        <family val="3"/>
        <charset val="134"/>
      </rPr>
      <t>锥坡及台前溜坡填土</t>
    </r>
    <phoneticPr fontId="34" type="noConversion"/>
  </si>
  <si>
    <r>
      <rPr>
        <sz val="10"/>
        <rFont val="宋体"/>
        <family val="3"/>
        <charset val="134"/>
      </rPr>
      <t>混凝土护坡</t>
    </r>
    <phoneticPr fontId="34" type="noConversion"/>
  </si>
  <si>
    <r>
      <rPr>
        <sz val="10"/>
        <rFont val="宋体"/>
        <family val="3"/>
        <charset val="134"/>
      </rPr>
      <t>挂网锚喷混凝土防护边坡</t>
    </r>
    <phoneticPr fontId="34" type="noConversion"/>
  </si>
  <si>
    <r>
      <rPr>
        <sz val="10"/>
        <rFont val="宋体"/>
        <family val="3"/>
        <charset val="134"/>
      </rPr>
      <t>混凝土</t>
    </r>
    <phoneticPr fontId="34" type="noConversion"/>
  </si>
  <si>
    <r>
      <rPr>
        <sz val="10"/>
        <rFont val="宋体"/>
        <family val="3"/>
        <charset val="134"/>
      </rPr>
      <t>一级钢筋</t>
    </r>
    <phoneticPr fontId="34" type="noConversion"/>
  </si>
  <si>
    <r>
      <rPr>
        <sz val="10"/>
        <rFont val="宋体"/>
        <family val="3"/>
        <charset val="134"/>
      </rPr>
      <t>二级钢筋</t>
    </r>
    <phoneticPr fontId="34" type="noConversion"/>
  </si>
  <si>
    <r>
      <rPr>
        <sz val="10"/>
        <rFont val="宋体"/>
        <family val="3"/>
        <charset val="134"/>
      </rPr>
      <t>搭板下灌注混凝土</t>
    </r>
    <phoneticPr fontId="34" type="noConversion"/>
  </si>
  <si>
    <r>
      <rPr>
        <sz val="10"/>
        <rFont val="宋体"/>
        <family val="3"/>
        <charset val="134"/>
      </rPr>
      <t>改移水管</t>
    </r>
    <phoneticPr fontId="34" type="noConversion"/>
  </si>
  <si>
    <r>
      <rPr>
        <sz val="10"/>
        <rFont val="宋体"/>
        <family val="3"/>
        <charset val="134"/>
      </rPr>
      <t>直径</t>
    </r>
    <r>
      <rPr>
        <sz val="10"/>
        <rFont val="Arial"/>
        <family val="2"/>
      </rPr>
      <t>200</t>
    </r>
    <r>
      <rPr>
        <sz val="10"/>
        <rFont val="宋体"/>
        <family val="3"/>
        <charset val="134"/>
      </rPr>
      <t>钢管</t>
    </r>
    <phoneticPr fontId="34" type="noConversion"/>
  </si>
  <si>
    <r>
      <rPr>
        <sz val="10"/>
        <rFont val="宋体"/>
        <family val="3"/>
        <charset val="134"/>
      </rPr>
      <t>恢复绿色遮挡板</t>
    </r>
    <phoneticPr fontId="34" type="noConversion"/>
  </si>
  <si>
    <r>
      <rPr>
        <b/>
        <sz val="11"/>
        <rFont val="宋体"/>
        <family val="3"/>
        <charset val="134"/>
      </rPr>
      <t>合同段编号：</t>
    </r>
    <r>
      <rPr>
        <b/>
        <sz val="11"/>
        <rFont val="Arial"/>
        <family val="2"/>
      </rPr>
      <t>YHSG                                (S506</t>
    </r>
    <r>
      <rPr>
        <b/>
        <sz val="11"/>
        <rFont val="宋体"/>
        <family val="3"/>
        <charset val="134"/>
      </rPr>
      <t>线</t>
    </r>
    <r>
      <rPr>
        <b/>
        <sz val="11"/>
        <rFont val="Arial"/>
        <family val="2"/>
      </rPr>
      <t>)</t>
    </r>
    <phoneticPr fontId="34" type="noConversion"/>
  </si>
  <si>
    <r>
      <rPr>
        <b/>
        <sz val="11"/>
        <rFont val="宋体"/>
        <family val="3"/>
        <charset val="134"/>
      </rPr>
      <t>合同段编号：</t>
    </r>
    <r>
      <rPr>
        <b/>
        <sz val="11"/>
        <rFont val="Arial"/>
        <family val="2"/>
      </rPr>
      <t>YHSG</t>
    </r>
    <phoneticPr fontId="2" type="noConversion"/>
  </si>
  <si>
    <r>
      <rPr>
        <sz val="12"/>
        <rFont val="黑体"/>
        <family val="3"/>
        <charset val="134"/>
      </rPr>
      <t>序号</t>
    </r>
    <phoneticPr fontId="2" type="noConversion"/>
  </si>
  <si>
    <r>
      <rPr>
        <sz val="12"/>
        <rFont val="黑体"/>
        <family val="3"/>
        <charset val="134"/>
      </rPr>
      <t>投标报价金额</t>
    </r>
    <r>
      <rPr>
        <sz val="12"/>
        <rFont val="Arial"/>
        <family val="2"/>
      </rPr>
      <t/>
    </r>
    <phoneticPr fontId="2" type="noConversion"/>
  </si>
  <si>
    <r>
      <rPr>
        <b/>
        <sz val="11"/>
        <rFont val="宋体"/>
        <family val="3"/>
        <charset val="134"/>
      </rPr>
      <t>投标报价合计金额</t>
    </r>
    <phoneticPr fontId="2" type="noConversion"/>
  </si>
  <si>
    <r>
      <rPr>
        <b/>
        <sz val="15"/>
        <rFont val="宋体"/>
        <family val="3"/>
        <charset val="134"/>
      </rPr>
      <t>第五章</t>
    </r>
    <r>
      <rPr>
        <b/>
        <sz val="15"/>
        <rFont val="Arial"/>
        <family val="2"/>
      </rPr>
      <t xml:space="preserve">  S506</t>
    </r>
    <r>
      <rPr>
        <b/>
        <sz val="15"/>
        <rFont val="宋体"/>
        <family val="3"/>
        <charset val="134"/>
      </rPr>
      <t>线工程量清单</t>
    </r>
    <phoneticPr fontId="34" type="noConversion"/>
  </si>
  <si>
    <r>
      <rPr>
        <b/>
        <sz val="15"/>
        <rFont val="宋体"/>
        <family val="3"/>
        <charset val="134"/>
      </rPr>
      <t>第五章</t>
    </r>
    <r>
      <rPr>
        <b/>
        <sz val="15"/>
        <rFont val="Arial"/>
        <family val="2"/>
      </rPr>
      <t xml:space="preserve">  S224</t>
    </r>
    <r>
      <rPr>
        <b/>
        <sz val="15"/>
        <rFont val="宋体"/>
        <family val="3"/>
        <charset val="134"/>
      </rPr>
      <t>线工程量清单</t>
    </r>
    <phoneticPr fontId="34" type="noConversion"/>
  </si>
  <si>
    <r>
      <rPr>
        <b/>
        <sz val="15"/>
        <rFont val="宋体"/>
        <family val="3"/>
        <charset val="134"/>
      </rPr>
      <t>第五章</t>
    </r>
    <r>
      <rPr>
        <b/>
        <sz val="15"/>
        <rFont val="Arial"/>
        <family val="2"/>
      </rPr>
      <t xml:space="preserve">  X080</t>
    </r>
    <r>
      <rPr>
        <b/>
        <sz val="15"/>
        <rFont val="宋体"/>
        <family val="3"/>
        <charset val="134"/>
      </rPr>
      <t>线工程量清单</t>
    </r>
    <phoneticPr fontId="34" type="noConversion"/>
  </si>
  <si>
    <r>
      <rPr>
        <b/>
        <sz val="15"/>
        <rFont val="宋体"/>
        <family val="3"/>
        <charset val="134"/>
      </rPr>
      <t>第五章</t>
    </r>
    <r>
      <rPr>
        <b/>
        <sz val="15"/>
        <rFont val="Arial"/>
        <family val="2"/>
      </rPr>
      <t xml:space="preserve">  X067</t>
    </r>
    <r>
      <rPr>
        <b/>
        <sz val="15"/>
        <rFont val="宋体"/>
        <family val="3"/>
        <charset val="134"/>
      </rPr>
      <t>线工程量清单</t>
    </r>
    <phoneticPr fontId="34" type="noConversion"/>
  </si>
  <si>
    <r>
      <t xml:space="preserve">         4.2</t>
    </r>
    <r>
      <rPr>
        <sz val="12"/>
        <rFont val="宋体"/>
        <family val="3"/>
        <charset val="134"/>
      </rPr>
      <t>为确保将安全施工措施落到实处，投标人应根据《公路水运工程安全生产监督管理办法》（交通运输部令</t>
    </r>
    <r>
      <rPr>
        <sz val="12"/>
        <rFont val="Arial"/>
        <family val="2"/>
      </rPr>
      <t>2017</t>
    </r>
    <r>
      <rPr>
        <sz val="12"/>
        <rFont val="宋体"/>
        <family val="3"/>
        <charset val="134"/>
      </rPr>
      <t>年第</t>
    </r>
    <r>
      <rPr>
        <sz val="12"/>
        <rFont val="Arial"/>
        <family val="2"/>
      </rPr>
      <t>25</t>
    </r>
    <r>
      <rPr>
        <sz val="12"/>
        <rFont val="宋体"/>
        <family val="3"/>
        <charset val="134"/>
      </rPr>
      <t>号）以及《关于印发</t>
    </r>
    <r>
      <rPr>
        <sz val="12"/>
        <rFont val="Arial"/>
        <family val="2"/>
      </rPr>
      <t>&lt;</t>
    </r>
    <r>
      <rPr>
        <sz val="12"/>
        <rFont val="宋体"/>
        <family val="3"/>
        <charset val="134"/>
      </rPr>
      <t>企业安全生产费用提取和使用管理办法</t>
    </r>
    <r>
      <rPr>
        <sz val="12"/>
        <rFont val="Arial"/>
        <family val="2"/>
      </rPr>
      <t>&gt;</t>
    </r>
    <r>
      <rPr>
        <sz val="12"/>
        <rFont val="宋体"/>
        <family val="3"/>
        <charset val="134"/>
      </rPr>
      <t>的通知》（财资</t>
    </r>
    <r>
      <rPr>
        <sz val="12"/>
        <rFont val="Arial"/>
        <family val="2"/>
      </rPr>
      <t>[2022]136</t>
    </r>
    <r>
      <rPr>
        <sz val="12"/>
        <rFont val="宋体"/>
        <family val="3"/>
        <charset val="134"/>
      </rPr>
      <t>号）的规定，在投标总价中计入安全生产费用，安全生产费用以固定金额形式计入工程量清单第</t>
    </r>
    <r>
      <rPr>
        <sz val="12"/>
        <rFont val="Arial"/>
        <family val="2"/>
      </rPr>
      <t>100</t>
    </r>
    <r>
      <rPr>
        <sz val="12"/>
        <rFont val="宋体"/>
        <family val="3"/>
        <charset val="134"/>
      </rPr>
      <t>章中（安全生产费用为招标人公布的最高投标限价的</t>
    </r>
    <r>
      <rPr>
        <sz val="12"/>
        <rFont val="Arial"/>
        <family val="2"/>
      </rPr>
      <t>1.5</t>
    </r>
    <r>
      <rPr>
        <sz val="12"/>
        <rFont val="宋体"/>
        <family val="3"/>
        <charset val="134"/>
      </rPr>
      <t xml:space="preserve">％），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r>
    <phoneticPr fontId="34" type="noConversion"/>
  </si>
  <si>
    <t>104-1</t>
    <phoneticPr fontId="34" type="noConversion"/>
  </si>
  <si>
    <t>承包人驻地建设</t>
    <phoneticPr fontId="34" type="noConversion"/>
  </si>
  <si>
    <t>104-1</t>
    <phoneticPr fontId="34" type="noConversion"/>
  </si>
  <si>
    <t>承包人驻地建设</t>
    <phoneticPr fontId="34" type="noConversion"/>
  </si>
</sst>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_-* #,##0.00_-;\-* #,##0.00_-;_-* &quot;-&quot;??_-;_-@_-"/>
    <numFmt numFmtId="177" formatCode="0.00_);[Red]\(0.00\)"/>
    <numFmt numFmtId="178" formatCode="0_);[Red]\(0\)"/>
  </numFmts>
  <fonts count="43">
    <font>
      <sz val="12"/>
      <name val="宋体"/>
      <charset val="134"/>
    </font>
    <font>
      <sz val="12"/>
      <name val="宋体"/>
      <charset val="134"/>
    </font>
    <font>
      <sz val="9"/>
      <name val="宋体"/>
      <charset val="134"/>
    </font>
    <font>
      <sz val="12"/>
      <name val="黑体"/>
      <family val="3"/>
      <charset val="134"/>
    </font>
    <font>
      <b/>
      <sz val="10"/>
      <name val="黑体"/>
      <family val="3"/>
      <charset val="134"/>
    </font>
    <font>
      <b/>
      <sz val="11"/>
      <name val="Arial"/>
      <family val="2"/>
    </font>
    <font>
      <sz val="11"/>
      <name val="Arial"/>
      <family val="2"/>
    </font>
    <font>
      <b/>
      <sz val="16"/>
      <name val="黑体"/>
      <family val="3"/>
      <charset val="134"/>
    </font>
    <font>
      <b/>
      <sz val="15"/>
      <name val="Arial"/>
      <family val="2"/>
    </font>
    <font>
      <sz val="10"/>
      <name val="Arial"/>
      <family val="2"/>
    </font>
    <font>
      <b/>
      <sz val="12"/>
      <name val="Arial"/>
      <family val="2"/>
    </font>
    <font>
      <sz val="12"/>
      <name val="Arial"/>
      <family val="2"/>
    </font>
    <font>
      <b/>
      <sz val="10"/>
      <name val="Arial"/>
      <family val="2"/>
    </font>
    <font>
      <sz val="9"/>
      <name val="Arial"/>
      <family val="2"/>
    </font>
    <font>
      <b/>
      <sz val="9"/>
      <name val="Arial"/>
      <family val="2"/>
    </font>
    <font>
      <b/>
      <sz val="13"/>
      <name val="黑体"/>
      <family val="3"/>
      <charset val="134"/>
    </font>
    <font>
      <sz val="25"/>
      <name val="Arial"/>
      <family val="2"/>
    </font>
    <font>
      <sz val="10"/>
      <name val="Helv"/>
      <family val="2"/>
    </font>
    <font>
      <b/>
      <sz val="16"/>
      <name val="Arial"/>
      <family val="2"/>
    </font>
    <font>
      <sz val="14"/>
      <name val="Arial"/>
      <family val="2"/>
    </font>
    <font>
      <b/>
      <sz val="13"/>
      <name val="Arial"/>
      <family val="2"/>
    </font>
    <font>
      <sz val="9"/>
      <name val="宋体"/>
      <charset val="134"/>
    </font>
    <font>
      <vertAlign val="superscript"/>
      <sz val="10"/>
      <name val="Arial"/>
      <family val="2"/>
    </font>
    <font>
      <sz val="11"/>
      <name val="宋体"/>
      <charset val="134"/>
    </font>
    <font>
      <sz val="11"/>
      <color indexed="8"/>
      <name val="宋体"/>
      <charset val="134"/>
    </font>
    <font>
      <sz val="11"/>
      <color indexed="60"/>
      <name val="宋体"/>
      <charset val="134"/>
    </font>
    <font>
      <sz val="10"/>
      <name val="黑体"/>
      <family val="3"/>
      <charset val="134"/>
    </font>
    <font>
      <sz val="12"/>
      <name val="宋体"/>
      <charset val="134"/>
    </font>
    <font>
      <sz val="11"/>
      <name val="宋体"/>
      <charset val="134"/>
    </font>
    <font>
      <sz val="11"/>
      <color indexed="8"/>
      <name val="宋体"/>
      <charset val="134"/>
    </font>
    <font>
      <sz val="11"/>
      <color indexed="60"/>
      <name val="宋体"/>
      <charset val="134"/>
    </font>
    <font>
      <sz val="11"/>
      <color rgb="FF006100"/>
      <name val="宋体"/>
      <charset val="134"/>
      <scheme val="minor"/>
    </font>
    <font>
      <sz val="12"/>
      <name val="宋体"/>
      <family val="3"/>
      <charset val="134"/>
    </font>
    <font>
      <b/>
      <sz val="15"/>
      <name val="宋体"/>
      <family val="3"/>
      <charset val="134"/>
    </font>
    <font>
      <sz val="9"/>
      <name val="宋体"/>
      <family val="3"/>
      <charset val="134"/>
    </font>
    <font>
      <b/>
      <sz val="12"/>
      <name val="宋体"/>
      <family val="3"/>
      <charset val="134"/>
    </font>
    <font>
      <b/>
      <u/>
      <sz val="12"/>
      <name val="宋体"/>
      <family val="3"/>
      <charset val="134"/>
    </font>
    <font>
      <b/>
      <u/>
      <sz val="12"/>
      <name val="Arial"/>
      <family val="2"/>
    </font>
    <font>
      <b/>
      <sz val="10"/>
      <name val="宋体"/>
      <family val="3"/>
      <charset val="134"/>
    </font>
    <font>
      <sz val="10"/>
      <name val="宋体"/>
      <family val="3"/>
      <charset val="134"/>
    </font>
    <font>
      <b/>
      <sz val="11"/>
      <name val="宋体"/>
      <family val="3"/>
      <charset val="134"/>
    </font>
    <font>
      <sz val="11"/>
      <name val="宋体"/>
      <family val="3"/>
      <charset val="134"/>
    </font>
    <font>
      <sz val="20"/>
      <name val="Arial"/>
      <family val="2"/>
    </font>
  </fonts>
  <fills count="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rgb="FFC6EFCE"/>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58">
    <xf numFmtId="0" fontId="0" fillId="0" borderId="0"/>
    <xf numFmtId="0" fontId="24" fillId="2" borderId="0" applyNumberFormat="0" applyBorder="0" applyAlignment="0" applyProtection="0">
      <alignment vertical="center"/>
    </xf>
    <xf numFmtId="0" fontId="29" fillId="2" borderId="0" applyNumberFormat="0" applyBorder="0" applyAlignment="0" applyProtection="0">
      <alignment vertical="center"/>
    </xf>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27" fillId="0" borderId="0"/>
    <xf numFmtId="0" fontId="27" fillId="0" borderId="0"/>
    <xf numFmtId="0" fontId="1" fillId="0" borderId="0">
      <alignment vertical="center"/>
    </xf>
    <xf numFmtId="0" fontId="27" fillId="0" borderId="0">
      <alignment vertical="center"/>
    </xf>
    <xf numFmtId="0" fontId="27" fillId="0" borderId="0"/>
    <xf numFmtId="0" fontId="1" fillId="0" borderId="0">
      <alignment vertical="center"/>
    </xf>
    <xf numFmtId="0" fontId="1" fillId="0" borderId="0"/>
    <xf numFmtId="0" fontId="27" fillId="0" borderId="0"/>
    <xf numFmtId="0" fontId="27" fillId="0" borderId="0">
      <alignment vertical="center"/>
    </xf>
    <xf numFmtId="0" fontId="1" fillId="0" borderId="0"/>
    <xf numFmtId="0" fontId="1" fillId="0" borderId="0"/>
    <xf numFmtId="0" fontId="27" fillId="0" borderId="0"/>
    <xf numFmtId="0" fontId="27" fillId="0" borderId="0"/>
    <xf numFmtId="0" fontId="1" fillId="0" borderId="0"/>
    <xf numFmtId="0" fontId="1" fillId="0" borderId="0"/>
    <xf numFmtId="0" fontId="27" fillId="0" borderId="0"/>
    <xf numFmtId="0" fontId="1" fillId="0" borderId="0"/>
    <xf numFmtId="0" fontId="27" fillId="0" borderId="0"/>
    <xf numFmtId="0" fontId="27" fillId="0" borderId="0"/>
    <xf numFmtId="0" fontId="1" fillId="0" borderId="0"/>
    <xf numFmtId="0" fontId="27" fillId="0" borderId="0"/>
    <xf numFmtId="0" fontId="1" fillId="0" borderId="0"/>
    <xf numFmtId="0" fontId="27" fillId="0" borderId="0"/>
    <xf numFmtId="0" fontId="1" fillId="0" borderId="0">
      <alignment vertical="center"/>
    </xf>
    <xf numFmtId="0" fontId="27" fillId="0" borderId="0">
      <alignment vertical="center"/>
    </xf>
    <xf numFmtId="0" fontId="27" fillId="0" borderId="0">
      <alignment vertical="center"/>
    </xf>
    <xf numFmtId="0" fontId="1" fillId="0" borderId="0"/>
    <xf numFmtId="0" fontId="1" fillId="0" borderId="0">
      <alignment vertical="center"/>
    </xf>
    <xf numFmtId="0" fontId="1" fillId="0" borderId="0">
      <alignment vertical="center"/>
    </xf>
    <xf numFmtId="0" fontId="27" fillId="0" borderId="0">
      <alignment vertical="center"/>
    </xf>
    <xf numFmtId="0" fontId="1" fillId="0" borderId="0"/>
    <xf numFmtId="0" fontId="1" fillId="0" borderId="0"/>
    <xf numFmtId="0" fontId="27" fillId="0" borderId="0"/>
    <xf numFmtId="0" fontId="27" fillId="0" borderId="0"/>
    <xf numFmtId="0" fontId="1" fillId="0" borderId="0"/>
    <xf numFmtId="0" fontId="1" fillId="0" borderId="0"/>
    <xf numFmtId="0" fontId="27" fillId="0" borderId="0"/>
    <xf numFmtId="0" fontId="1" fillId="0" borderId="0"/>
    <xf numFmtId="0" fontId="27" fillId="0" borderId="0"/>
    <xf numFmtId="0" fontId="1" fillId="0" borderId="0"/>
    <xf numFmtId="0" fontId="27" fillId="0" borderId="0"/>
    <xf numFmtId="0" fontId="27" fillId="0" borderId="0"/>
    <xf numFmtId="0" fontId="9" fillId="0" borderId="0">
      <alignment vertical="center"/>
    </xf>
    <xf numFmtId="0" fontId="23" fillId="0" borderId="0"/>
    <xf numFmtId="0" fontId="23" fillId="0" borderId="0"/>
    <xf numFmtId="0" fontId="1" fillId="0" borderId="0"/>
    <xf numFmtId="0" fontId="27" fillId="0" borderId="0"/>
    <xf numFmtId="0" fontId="28" fillId="0" borderId="0"/>
    <xf numFmtId="0" fontId="9" fillId="0" borderId="0">
      <alignment vertical="center"/>
    </xf>
    <xf numFmtId="0" fontId="1" fillId="0" borderId="0"/>
    <xf numFmtId="0" fontId="27" fillId="0" borderId="0"/>
    <xf numFmtId="0" fontId="1" fillId="0" borderId="0"/>
    <xf numFmtId="0" fontId="27" fillId="0" borderId="0"/>
    <xf numFmtId="0" fontId="28" fillId="0" borderId="0"/>
    <xf numFmtId="0" fontId="1" fillId="0" borderId="0"/>
    <xf numFmtId="0" fontId="27" fillId="0" borderId="0"/>
    <xf numFmtId="0" fontId="1" fillId="0" borderId="0"/>
    <xf numFmtId="0" fontId="27" fillId="0" borderId="0"/>
    <xf numFmtId="0" fontId="1" fillId="0" borderId="0"/>
    <xf numFmtId="0" fontId="1" fillId="0" borderId="0"/>
    <xf numFmtId="0" fontId="27" fillId="0" borderId="0"/>
    <xf numFmtId="0" fontId="27" fillId="0" borderId="0"/>
    <xf numFmtId="0" fontId="1" fillId="0" borderId="0"/>
    <xf numFmtId="0" fontId="27" fillId="0" borderId="0"/>
    <xf numFmtId="0" fontId="1" fillId="0" borderId="0">
      <alignment vertical="center"/>
    </xf>
    <xf numFmtId="0" fontId="27" fillId="0" borderId="0">
      <alignment vertical="center"/>
    </xf>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6" fillId="0" borderId="0"/>
    <xf numFmtId="0" fontId="27" fillId="0" borderId="0"/>
    <xf numFmtId="0" fontId="26" fillId="0" borderId="0"/>
    <xf numFmtId="0" fontId="1" fillId="0" borderId="0"/>
    <xf numFmtId="0" fontId="27" fillId="0" borderId="0"/>
    <xf numFmtId="0" fontId="27" fillId="0" borderId="0"/>
    <xf numFmtId="0" fontId="1" fillId="0" borderId="0">
      <alignment vertical="center"/>
    </xf>
    <xf numFmtId="0" fontId="1" fillId="0" borderId="0">
      <alignment vertical="center"/>
    </xf>
    <xf numFmtId="0" fontId="1" fillId="0" borderId="0"/>
    <xf numFmtId="0" fontId="27" fillId="0" borderId="0"/>
    <xf numFmtId="0" fontId="27" fillId="0" borderId="0">
      <alignment vertical="center"/>
    </xf>
    <xf numFmtId="0" fontId="1" fillId="0" borderId="0"/>
    <xf numFmtId="0" fontId="27" fillId="0" borderId="0"/>
    <xf numFmtId="0" fontId="27" fillId="0" borderId="0">
      <alignment vertical="center"/>
    </xf>
    <xf numFmtId="0" fontId="1" fillId="0" borderId="0"/>
    <xf numFmtId="0" fontId="1" fillId="0" borderId="0"/>
    <xf numFmtId="0" fontId="1" fillId="0" borderId="0"/>
    <xf numFmtId="0" fontId="27"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27" fillId="0" borderId="0"/>
    <xf numFmtId="0" fontId="1" fillId="0" borderId="0"/>
    <xf numFmtId="0" fontId="24" fillId="0" borderId="0">
      <alignment vertical="center"/>
    </xf>
    <xf numFmtId="0" fontId="29" fillId="0" borderId="0">
      <alignment vertical="center"/>
    </xf>
    <xf numFmtId="0" fontId="24" fillId="0" borderId="0">
      <alignment vertical="center"/>
    </xf>
    <xf numFmtId="0" fontId="29" fillId="0" borderId="0">
      <alignment vertical="center"/>
    </xf>
    <xf numFmtId="0" fontId="27" fillId="0" borderId="0"/>
    <xf numFmtId="0" fontId="1" fillId="0" borderId="0"/>
    <xf numFmtId="0" fontId="27" fillId="0" borderId="0"/>
    <xf numFmtId="0" fontId="1" fillId="0" borderId="0"/>
    <xf numFmtId="0" fontId="27" fillId="0" borderId="0"/>
    <xf numFmtId="0" fontId="1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44" fontId="24" fillId="0" borderId="0" applyFont="0" applyFill="0" applyBorder="0" applyAlignment="0" applyProtection="0">
      <alignment vertical="center"/>
    </xf>
    <xf numFmtId="44" fontId="29" fillId="0" borderId="0" applyFont="0" applyFill="0" applyBorder="0" applyAlignment="0" applyProtection="0">
      <alignment vertical="center"/>
    </xf>
    <xf numFmtId="44" fontId="9" fillId="0" borderId="0" applyFont="0" applyFill="0" applyBorder="0" applyAlignment="0" applyProtection="0">
      <alignment vertical="center"/>
    </xf>
    <xf numFmtId="43" fontId="1" fillId="0" borderId="0" applyFont="0" applyFill="0" applyBorder="0" applyAlignment="0" applyProtection="0"/>
    <xf numFmtId="176" fontId="1" fillId="0" borderId="0" applyFont="0" applyFill="0" applyBorder="0" applyAlignment="0" applyProtection="0">
      <alignment vertical="center"/>
    </xf>
    <xf numFmtId="176" fontId="27" fillId="0" borderId="0" applyFont="0" applyFill="0" applyBorder="0" applyAlignment="0" applyProtection="0">
      <alignment vertical="center"/>
    </xf>
    <xf numFmtId="43" fontId="27" fillId="0" borderId="0" applyFont="0" applyFill="0" applyBorder="0" applyAlignment="0" applyProtection="0"/>
    <xf numFmtId="43" fontId="24" fillId="0" borderId="0" applyFont="0" applyFill="0" applyBorder="0" applyAlignment="0" applyProtection="0">
      <alignment vertical="center"/>
    </xf>
    <xf numFmtId="43" fontId="29" fillId="0" borderId="0" applyFont="0" applyFill="0" applyBorder="0" applyAlignment="0" applyProtection="0">
      <alignment vertical="center"/>
    </xf>
    <xf numFmtId="43" fontId="9" fillId="0" borderId="0" applyFont="0" applyFill="0" applyBorder="0" applyAlignment="0" applyProtection="0">
      <alignment vertical="center"/>
    </xf>
    <xf numFmtId="176" fontId="1" fillId="0" borderId="0" applyFont="0" applyFill="0" applyBorder="0" applyAlignment="0" applyProtection="0">
      <alignment vertical="center"/>
    </xf>
    <xf numFmtId="176" fontId="27" fillId="0" borderId="0" applyFont="0" applyFill="0" applyBorder="0" applyAlignment="0" applyProtection="0">
      <alignment vertical="center"/>
    </xf>
    <xf numFmtId="0" fontId="25" fillId="3" borderId="0" applyNumberFormat="0" applyBorder="0" applyAlignment="0" applyProtection="0">
      <alignment vertical="center"/>
    </xf>
    <xf numFmtId="0" fontId="30" fillId="3" borderId="0" applyNumberFormat="0" applyBorder="0" applyAlignment="0" applyProtection="0">
      <alignment vertical="center"/>
    </xf>
    <xf numFmtId="0" fontId="17" fillId="0" borderId="0"/>
    <xf numFmtId="0" fontId="32" fillId="0" borderId="0"/>
    <xf numFmtId="176" fontId="32" fillId="0" borderId="0" applyFont="0" applyFill="0" applyBorder="0" applyAlignment="0" applyProtection="0">
      <alignment vertical="center"/>
    </xf>
  </cellStyleXfs>
  <cellXfs count="113">
    <xf numFmtId="0" fontId="0" fillId="0" borderId="0" xfId="0" applyAlignment="1">
      <alignment vertical="center"/>
    </xf>
    <xf numFmtId="0" fontId="5" fillId="0" borderId="0" xfId="0" applyFont="1" applyFill="1" applyBorder="1" applyAlignment="1" applyProtection="1">
      <alignment horizontal="left" vertical="center"/>
    </xf>
    <xf numFmtId="3" fontId="5" fillId="0" borderId="1" xfId="0" applyNumberFormat="1" applyFont="1" applyFill="1" applyBorder="1" applyAlignment="1" applyProtection="1">
      <alignment horizontal="center" vertical="center" readingOrder="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Border="1" applyProtection="1"/>
    <xf numFmtId="0" fontId="11" fillId="0" borderId="0" xfId="0" applyFont="1" applyFill="1" applyBorder="1" applyAlignment="1" applyProtection="1">
      <alignment vertical="center" readingOrder="1"/>
    </xf>
    <xf numFmtId="0" fontId="6" fillId="0" borderId="0" xfId="0" applyFont="1" applyFill="1" applyBorder="1" applyAlignment="1" applyProtection="1">
      <alignment vertical="center" readingOrder="1"/>
    </xf>
    <xf numFmtId="0" fontId="11" fillId="0" borderId="0" xfId="0" applyFont="1" applyFill="1" applyAlignment="1" applyProtection="1">
      <alignment vertical="center" wrapText="1"/>
    </xf>
    <xf numFmtId="0" fontId="9" fillId="0" borderId="0" xfId="155" applyFont="1" applyFill="1" applyAlignment="1" applyProtection="1">
      <alignment vertical="distributed"/>
    </xf>
    <xf numFmtId="0" fontId="16" fillId="0" borderId="0" xfId="155" applyFont="1" applyFill="1" applyAlignment="1" applyProtection="1">
      <alignment vertical="distributed"/>
    </xf>
    <xf numFmtId="0" fontId="9" fillId="0" borderId="0" xfId="155" applyFont="1" applyFill="1" applyAlignment="1" applyProtection="1">
      <alignment vertical="center"/>
    </xf>
    <xf numFmtId="0" fontId="16" fillId="0" borderId="0" xfId="155" applyFont="1" applyFill="1" applyAlignment="1" applyProtection="1">
      <alignment vertical="center"/>
    </xf>
    <xf numFmtId="0" fontId="11" fillId="0" borderId="1" xfId="0" applyFont="1" applyFill="1" applyBorder="1" applyAlignment="1" applyProtection="1">
      <alignment horizontal="center" vertical="center" readingOrder="1"/>
    </xf>
    <xf numFmtId="0" fontId="11" fillId="0" borderId="0" xfId="155" applyFont="1" applyFill="1" applyAlignment="1">
      <alignment vertical="center" wrapText="1"/>
    </xf>
    <xf numFmtId="0" fontId="11" fillId="0" borderId="0" xfId="155" applyFont="1" applyFill="1" applyAlignment="1" applyProtection="1">
      <alignment horizontal="justify" vertical="center" wrapText="1"/>
      <protection hidden="1"/>
    </xf>
    <xf numFmtId="0" fontId="9" fillId="0" borderId="1" xfId="134" applyFont="1" applyFill="1" applyBorder="1" applyAlignment="1">
      <alignment horizontal="center" vertical="center"/>
    </xf>
    <xf numFmtId="0" fontId="9" fillId="0" borderId="1" xfId="134" applyFont="1" applyFill="1" applyBorder="1" applyAlignment="1">
      <alignment vertical="center" wrapText="1" shrinkToFit="1"/>
    </xf>
    <xf numFmtId="0" fontId="5" fillId="0" borderId="1" xfId="0" applyFont="1" applyFill="1" applyBorder="1" applyAlignment="1" applyProtection="1">
      <alignment horizontal="center" vertical="center" readingOrder="1"/>
    </xf>
    <xf numFmtId="0" fontId="6" fillId="0" borderId="1" xfId="0" applyFont="1" applyFill="1" applyBorder="1" applyAlignment="1" applyProtection="1">
      <alignment horizontal="center" vertical="center" readingOrder="1"/>
    </xf>
    <xf numFmtId="0" fontId="8" fillId="0" borderId="0" xfId="156" applyFont="1" applyAlignment="1" applyProtection="1">
      <alignment horizontal="center" vertical="center" wrapText="1"/>
    </xf>
    <xf numFmtId="0" fontId="11" fillId="0" borderId="0" xfId="156" applyFont="1" applyAlignment="1" applyProtection="1">
      <alignment vertical="center" wrapText="1"/>
    </xf>
    <xf numFmtId="0" fontId="16" fillId="0" borderId="0" xfId="156" applyFont="1" applyAlignment="1" applyProtection="1">
      <alignment vertical="center" wrapText="1"/>
    </xf>
    <xf numFmtId="0" fontId="10" fillId="0" borderId="0" xfId="156" applyFont="1" applyAlignment="1" applyProtection="1">
      <alignment vertical="center" wrapText="1"/>
    </xf>
    <xf numFmtId="0" fontId="11" fillId="0" borderId="0" xfId="156" applyFont="1" applyAlignment="1" applyProtection="1">
      <alignment horizontal="left" vertical="center" wrapText="1"/>
    </xf>
    <xf numFmtId="0" fontId="11" fillId="0" borderId="0" xfId="156" applyFont="1" applyFill="1" applyAlignment="1" applyProtection="1">
      <alignment vertical="center" wrapText="1"/>
    </xf>
    <xf numFmtId="0" fontId="10" fillId="0" borderId="0" xfId="156" applyFont="1" applyFill="1" applyAlignment="1" applyProtection="1">
      <alignment horizontal="justify" vertical="center" wrapText="1"/>
    </xf>
    <xf numFmtId="0" fontId="16" fillId="0" borderId="0" xfId="156" applyFont="1" applyFill="1" applyAlignment="1" applyProtection="1">
      <alignment vertical="center" wrapText="1"/>
    </xf>
    <xf numFmtId="0" fontId="11" fillId="0" borderId="0" xfId="155" applyFont="1" applyAlignment="1">
      <alignment vertical="center" wrapText="1"/>
    </xf>
    <xf numFmtId="0" fontId="11" fillId="0" borderId="0" xfId="155" applyFont="1" applyFill="1" applyAlignment="1">
      <alignment horizontal="left" vertical="center" wrapText="1"/>
    </xf>
    <xf numFmtId="0" fontId="18" fillId="0" borderId="0" xfId="156" applyFont="1" applyFill="1" applyBorder="1" applyAlignment="1" applyProtection="1">
      <alignment horizontal="left" vertical="center"/>
      <protection locked="0"/>
    </xf>
    <xf numFmtId="0" fontId="9" fillId="0" borderId="0" xfId="156" applyFont="1" applyFill="1" applyBorder="1" applyAlignment="1" applyProtection="1">
      <alignment horizontal="left" vertical="center" wrapText="1"/>
      <protection locked="0"/>
    </xf>
    <xf numFmtId="0" fontId="9" fillId="0" borderId="0" xfId="156" applyFont="1" applyFill="1" applyBorder="1" applyAlignment="1" applyProtection="1">
      <alignment horizontal="center" vertical="center"/>
      <protection locked="0"/>
    </xf>
    <xf numFmtId="0" fontId="9" fillId="0" borderId="0" xfId="156" applyFont="1" applyFill="1" applyBorder="1" applyAlignment="1" applyProtection="1">
      <alignment vertical="center"/>
      <protection locked="0"/>
    </xf>
    <xf numFmtId="178" fontId="9" fillId="0" borderId="0" xfId="156" applyNumberFormat="1" applyFont="1" applyFill="1" applyBorder="1" applyAlignment="1" applyProtection="1">
      <alignment horizontal="right" vertical="center"/>
      <protection locked="0"/>
    </xf>
    <xf numFmtId="0" fontId="9" fillId="0" borderId="0" xfId="156" applyFont="1" applyFill="1" applyBorder="1" applyAlignment="1" applyProtection="1">
      <alignment horizontal="right" vertical="center"/>
      <protection locked="0"/>
    </xf>
    <xf numFmtId="0" fontId="19" fillId="0" borderId="0" xfId="156" applyFont="1" applyFill="1" applyBorder="1" applyAlignment="1" applyProtection="1">
      <alignment vertical="center"/>
      <protection locked="0"/>
    </xf>
    <xf numFmtId="0" fontId="11" fillId="0" borderId="0" xfId="156" applyFont="1" applyFill="1" applyBorder="1" applyAlignment="1" applyProtection="1">
      <alignment vertical="center"/>
      <protection locked="0"/>
    </xf>
    <xf numFmtId="0" fontId="12" fillId="0" borderId="0" xfId="156" applyFont="1" applyFill="1" applyBorder="1" applyAlignment="1" applyProtection="1">
      <alignment horizontal="left" vertical="center"/>
    </xf>
    <xf numFmtId="0" fontId="12" fillId="0" borderId="0" xfId="156" applyFont="1" applyFill="1" applyBorder="1" applyAlignment="1" applyProtection="1">
      <alignment horizontal="left" vertical="center" wrapText="1"/>
    </xf>
    <xf numFmtId="0" fontId="12" fillId="0" borderId="0" xfId="156" applyFont="1" applyFill="1" applyBorder="1" applyAlignment="1" applyProtection="1">
      <alignment horizontal="center" vertical="center"/>
    </xf>
    <xf numFmtId="178" fontId="12" fillId="0" borderId="0" xfId="156" applyNumberFormat="1" applyFont="1" applyFill="1" applyBorder="1" applyAlignment="1" applyProtection="1">
      <alignment horizontal="right" vertical="center"/>
    </xf>
    <xf numFmtId="0" fontId="12" fillId="0" borderId="0" xfId="156" applyFont="1" applyFill="1" applyBorder="1" applyAlignment="1" applyProtection="1">
      <alignment horizontal="right" vertical="center"/>
    </xf>
    <xf numFmtId="0" fontId="12" fillId="0" borderId="0" xfId="156" applyFont="1" applyFill="1" applyBorder="1" applyProtection="1">
      <protection locked="0"/>
    </xf>
    <xf numFmtId="0" fontId="12" fillId="0" borderId="1" xfId="156" applyFont="1" applyFill="1" applyBorder="1" applyAlignment="1" applyProtection="1">
      <alignment horizontal="center" vertical="center"/>
    </xf>
    <xf numFmtId="0" fontId="12" fillId="0" borderId="1" xfId="156" applyFont="1" applyFill="1" applyBorder="1" applyAlignment="1" applyProtection="1">
      <alignment horizontal="center" vertical="center" wrapText="1"/>
    </xf>
    <xf numFmtId="178" fontId="12" fillId="0" borderId="1" xfId="156" applyNumberFormat="1" applyFont="1" applyFill="1" applyBorder="1" applyAlignment="1" applyProtection="1">
      <alignment horizontal="center" vertical="center"/>
    </xf>
    <xf numFmtId="0" fontId="9" fillId="0" borderId="1" xfId="156" applyFont="1" applyBorder="1" applyAlignment="1">
      <alignment horizontal="center" vertical="center"/>
    </xf>
    <xf numFmtId="0" fontId="9" fillId="0" borderId="1" xfId="156" applyFont="1" applyBorder="1" applyAlignment="1">
      <alignment vertical="center" wrapText="1" shrinkToFit="1"/>
    </xf>
    <xf numFmtId="0" fontId="9" fillId="0" borderId="1" xfId="156" applyFont="1" applyFill="1" applyBorder="1" applyAlignment="1" applyProtection="1">
      <alignment horizontal="center" vertical="center"/>
    </xf>
    <xf numFmtId="3" fontId="9" fillId="0" borderId="1" xfId="157" applyNumberFormat="1" applyFont="1" applyFill="1" applyBorder="1" applyAlignment="1" applyProtection="1">
      <alignment horizontal="right" vertical="center" shrinkToFit="1"/>
    </xf>
    <xf numFmtId="178" fontId="9" fillId="0" borderId="1" xfId="156" applyNumberFormat="1" applyFont="1" applyFill="1" applyBorder="1" applyAlignment="1" applyProtection="1">
      <alignment horizontal="right" vertical="center" shrinkToFit="1"/>
    </xf>
    <xf numFmtId="0" fontId="9" fillId="0" borderId="1" xfId="156" applyFont="1" applyFill="1" applyBorder="1" applyAlignment="1" applyProtection="1">
      <alignment horizontal="center" vertical="center" wrapText="1"/>
    </xf>
    <xf numFmtId="178" fontId="9" fillId="0" borderId="1" xfId="156" applyNumberFormat="1" applyFont="1" applyFill="1" applyBorder="1" applyAlignment="1" applyProtection="1">
      <alignment horizontal="right" vertical="center" shrinkToFit="1"/>
      <protection locked="0"/>
    </xf>
    <xf numFmtId="0" fontId="9" fillId="0" borderId="1" xfId="156" applyFont="1" applyBorder="1" applyAlignment="1" applyProtection="1">
      <alignment horizontal="center" vertical="center"/>
    </xf>
    <xf numFmtId="0" fontId="9" fillId="0" borderId="1" xfId="156" applyFont="1" applyBorder="1" applyAlignment="1" applyProtection="1">
      <alignment vertical="center" wrapText="1" shrinkToFit="1"/>
    </xf>
    <xf numFmtId="3" fontId="12" fillId="0" borderId="2" xfId="156" applyNumberFormat="1" applyFont="1" applyFill="1" applyBorder="1" applyAlignment="1" applyProtection="1">
      <alignment horizontal="center" vertical="center" readingOrder="1"/>
    </xf>
    <xf numFmtId="0" fontId="11" fillId="0" borderId="0" xfId="156" applyFont="1" applyFill="1" applyBorder="1" applyProtection="1"/>
    <xf numFmtId="0" fontId="9" fillId="0" borderId="0" xfId="156" applyFont="1" applyFill="1" applyBorder="1" applyProtection="1"/>
    <xf numFmtId="0" fontId="14" fillId="0" borderId="0" xfId="156" applyFont="1" applyFill="1" applyBorder="1" applyAlignment="1" applyProtection="1">
      <alignment horizontal="center" vertical="center"/>
    </xf>
    <xf numFmtId="0" fontId="5" fillId="0" borderId="0" xfId="156" applyFont="1" applyFill="1" applyBorder="1" applyAlignment="1" applyProtection="1">
      <alignment horizontal="center" vertical="center"/>
    </xf>
    <xf numFmtId="177" fontId="5" fillId="0" borderId="0" xfId="156" applyNumberFormat="1" applyFont="1" applyFill="1" applyBorder="1" applyAlignment="1" applyProtection="1">
      <alignment horizontal="center" vertical="center"/>
    </xf>
    <xf numFmtId="0" fontId="14" fillId="0" borderId="0" xfId="156" applyFont="1" applyFill="1" applyBorder="1" applyProtection="1"/>
    <xf numFmtId="0" fontId="12" fillId="0" borderId="3" xfId="156" applyFont="1" applyFill="1" applyBorder="1" applyAlignment="1" applyProtection="1">
      <alignment horizontal="center" vertical="center"/>
    </xf>
    <xf numFmtId="0" fontId="12" fillId="0" borderId="3" xfId="156" applyFont="1" applyFill="1" applyBorder="1" applyAlignment="1" applyProtection="1">
      <alignment horizontal="center" vertical="center" wrapText="1"/>
    </xf>
    <xf numFmtId="177" fontId="12" fillId="0" borderId="1" xfId="156" applyNumberFormat="1" applyFont="1" applyFill="1" applyBorder="1" applyAlignment="1" applyProtection="1">
      <alignment horizontal="center" vertical="center"/>
    </xf>
    <xf numFmtId="0" fontId="13" fillId="0" borderId="0" xfId="156" applyFont="1" applyFill="1" applyBorder="1" applyProtection="1"/>
    <xf numFmtId="49" fontId="9" fillId="0" borderId="1" xfId="134" applyNumberFormat="1" applyFont="1" applyFill="1" applyBorder="1" applyAlignment="1">
      <alignment horizontal="center" vertical="center"/>
    </xf>
    <xf numFmtId="177" fontId="9" fillId="0" borderId="2" xfId="156" applyNumberFormat="1" applyFont="1" applyFill="1" applyBorder="1" applyAlignment="1" applyProtection="1">
      <alignment horizontal="center" vertical="center"/>
      <protection locked="0"/>
    </xf>
    <xf numFmtId="3" fontId="9" fillId="0" borderId="1" xfId="156" applyNumberFormat="1" applyFont="1" applyFill="1" applyBorder="1" applyAlignment="1">
      <alignment horizontal="right" vertical="center"/>
    </xf>
    <xf numFmtId="0" fontId="9" fillId="0" borderId="1" xfId="156" applyFont="1" applyFill="1" applyBorder="1" applyAlignment="1">
      <alignment horizontal="center" vertical="center"/>
    </xf>
    <xf numFmtId="0" fontId="9" fillId="0" borderId="0" xfId="134" applyFont="1" applyFill="1" applyBorder="1" applyAlignment="1" applyProtection="1">
      <alignment vertical="center"/>
    </xf>
    <xf numFmtId="49" fontId="9" fillId="0" borderId="1" xfId="134" applyNumberFormat="1" applyFont="1" applyFill="1" applyBorder="1" applyAlignment="1" applyProtection="1">
      <alignment horizontal="center" vertical="center"/>
    </xf>
    <xf numFmtId="0" fontId="9" fillId="0" borderId="1" xfId="134" applyFont="1" applyFill="1" applyBorder="1" applyAlignment="1" applyProtection="1">
      <alignment horizontal="center" vertical="center"/>
    </xf>
    <xf numFmtId="0" fontId="9" fillId="0" borderId="1" xfId="134" applyFont="1" applyFill="1" applyBorder="1" applyAlignment="1" applyProtection="1">
      <alignment vertical="center"/>
    </xf>
    <xf numFmtId="0" fontId="9" fillId="0" borderId="4" xfId="134" applyFont="1" applyFill="1" applyBorder="1" applyAlignment="1">
      <alignment horizontal="center" vertical="center"/>
    </xf>
    <xf numFmtId="0" fontId="13" fillId="0" borderId="0" xfId="156" applyNumberFormat="1" applyFont="1" applyFill="1" applyBorder="1" applyProtection="1"/>
    <xf numFmtId="0" fontId="13" fillId="0" borderId="0" xfId="156" applyNumberFormat="1" applyFont="1" applyFill="1" applyBorder="1" applyAlignment="1" applyProtection="1">
      <alignment horizontal="center" vertical="center"/>
    </xf>
    <xf numFmtId="0" fontId="13" fillId="0" borderId="0" xfId="156" applyNumberFormat="1" applyFont="1" applyFill="1" applyBorder="1" applyAlignment="1" applyProtection="1">
      <alignment horizontal="justify" vertical="center" wrapText="1"/>
    </xf>
    <xf numFmtId="177" fontId="13" fillId="0" borderId="0" xfId="156" applyNumberFormat="1" applyFont="1" applyFill="1" applyBorder="1" applyAlignment="1" applyProtection="1">
      <alignment horizontal="center" vertical="center"/>
    </xf>
    <xf numFmtId="0" fontId="13" fillId="0" borderId="0" xfId="156" applyNumberFormat="1" applyFont="1" applyFill="1" applyBorder="1" applyAlignment="1" applyProtection="1">
      <alignment horizontal="right" vertical="center"/>
    </xf>
    <xf numFmtId="0" fontId="14" fillId="0" borderId="0" xfId="156" applyNumberFormat="1" applyFont="1" applyFill="1" applyBorder="1" applyAlignment="1" applyProtection="1">
      <alignment horizontal="center" vertical="center"/>
    </xf>
    <xf numFmtId="0" fontId="14" fillId="0" borderId="0" xfId="156" applyNumberFormat="1" applyFont="1" applyFill="1" applyBorder="1" applyAlignment="1" applyProtection="1">
      <alignment horizontal="justify" vertical="center" wrapText="1"/>
    </xf>
    <xf numFmtId="0" fontId="6" fillId="0" borderId="0" xfId="156" applyNumberFormat="1" applyFont="1" applyFill="1" applyBorder="1" applyAlignment="1" applyProtection="1">
      <alignment horizontal="center" vertical="center"/>
    </xf>
    <xf numFmtId="177" fontId="6" fillId="0" borderId="0" xfId="156" applyNumberFormat="1" applyFont="1" applyFill="1" applyBorder="1" applyAlignment="1" applyProtection="1">
      <alignment horizontal="center" vertical="center"/>
    </xf>
    <xf numFmtId="0" fontId="6" fillId="0" borderId="0" xfId="156" applyNumberFormat="1" applyFont="1" applyFill="1" applyBorder="1" applyAlignment="1" applyProtection="1">
      <alignment horizontal="right" vertical="center"/>
    </xf>
    <xf numFmtId="49" fontId="9" fillId="0" borderId="1" xfId="156" applyNumberFormat="1" applyFont="1" applyFill="1" applyBorder="1" applyAlignment="1">
      <alignment horizontal="center" vertical="center"/>
    </xf>
    <xf numFmtId="0" fontId="11" fillId="0" borderId="0" xfId="156" applyFont="1" applyFill="1" applyBorder="1" applyAlignment="1" applyProtection="1">
      <alignment vertical="center" readingOrder="1"/>
    </xf>
    <xf numFmtId="0" fontId="5" fillId="0" borderId="0" xfId="156" applyFont="1" applyFill="1" applyBorder="1" applyAlignment="1" applyProtection="1">
      <alignment horizontal="left" vertical="center"/>
    </xf>
    <xf numFmtId="0" fontId="5" fillId="0" borderId="0" xfId="156" applyFont="1" applyFill="1" applyBorder="1" applyAlignment="1" applyProtection="1">
      <alignment horizontal="right" vertical="center"/>
    </xf>
    <xf numFmtId="0" fontId="5" fillId="0" borderId="0" xfId="156" applyFont="1" applyFill="1" applyBorder="1" applyProtection="1"/>
    <xf numFmtId="0" fontId="11" fillId="0" borderId="1" xfId="156" applyFont="1" applyFill="1" applyBorder="1" applyAlignment="1" applyProtection="1">
      <alignment horizontal="center" vertical="center" readingOrder="1"/>
    </xf>
    <xf numFmtId="0" fontId="6" fillId="0" borderId="1" xfId="156" applyFont="1" applyFill="1" applyBorder="1" applyAlignment="1" applyProtection="1">
      <alignment horizontal="center" vertical="center" readingOrder="1"/>
    </xf>
    <xf numFmtId="3" fontId="5" fillId="0" borderId="1" xfId="156" applyNumberFormat="1" applyFont="1" applyFill="1" applyBorder="1" applyAlignment="1" applyProtection="1">
      <alignment horizontal="center" vertical="center" readingOrder="1"/>
    </xf>
    <xf numFmtId="0" fontId="6" fillId="0" borderId="0" xfId="156" applyFont="1" applyFill="1" applyBorder="1" applyAlignment="1" applyProtection="1">
      <alignment vertical="center" readingOrder="1"/>
    </xf>
    <xf numFmtId="3" fontId="6" fillId="0" borderId="1" xfId="156" applyNumberFormat="1" applyFont="1" applyFill="1" applyBorder="1" applyAlignment="1" applyProtection="1">
      <alignment horizontal="center" vertical="center" readingOrder="1"/>
    </xf>
    <xf numFmtId="0" fontId="9" fillId="0" borderId="0" xfId="134" applyFont="1" applyFill="1" applyAlignment="1">
      <alignment vertical="center"/>
    </xf>
    <xf numFmtId="0" fontId="9" fillId="0" borderId="1" xfId="134" applyFont="1" applyFill="1" applyBorder="1" applyAlignment="1">
      <alignment horizontal="left" vertical="center" wrapText="1" shrinkToFit="1"/>
    </xf>
    <xf numFmtId="0" fontId="9" fillId="0" borderId="1" xfId="134" applyFont="1" applyFill="1" applyBorder="1" applyAlignment="1" applyProtection="1">
      <alignment horizontal="justify" vertical="center" wrapText="1"/>
    </xf>
    <xf numFmtId="0" fontId="42" fillId="0" borderId="0" xfId="156" applyFont="1" applyAlignment="1" applyProtection="1">
      <alignment vertical="center"/>
    </xf>
    <xf numFmtId="0" fontId="18" fillId="0" borderId="0" xfId="0" applyFont="1" applyFill="1" applyBorder="1" applyAlignment="1" applyProtection="1">
      <alignment horizontal="left" vertical="center"/>
    </xf>
    <xf numFmtId="0" fontId="18" fillId="0" borderId="0" xfId="156" applyFont="1" applyFill="1" applyBorder="1" applyAlignment="1" applyProtection="1">
      <alignment horizontal="center" vertical="center"/>
    </xf>
    <xf numFmtId="0" fontId="20" fillId="0" borderId="0" xfId="156" applyFont="1" applyFill="1" applyBorder="1" applyAlignment="1" applyProtection="1">
      <alignment horizontal="center" vertical="center"/>
    </xf>
    <xf numFmtId="0" fontId="12" fillId="0" borderId="4" xfId="156" applyFont="1" applyFill="1" applyBorder="1" applyAlignment="1" applyProtection="1">
      <alignment horizontal="center" vertical="center" readingOrder="1"/>
    </xf>
    <xf numFmtId="0" fontId="12" fillId="0" borderId="5" xfId="156" applyFont="1" applyBorder="1" applyAlignment="1" applyProtection="1">
      <alignment horizontal="center" vertical="center"/>
    </xf>
    <xf numFmtId="0" fontId="12" fillId="0" borderId="4" xfId="156" applyNumberFormat="1" applyFont="1" applyFill="1" applyBorder="1" applyAlignment="1" applyProtection="1">
      <alignment horizontal="center" vertical="center"/>
    </xf>
    <xf numFmtId="0" fontId="12" fillId="0" borderId="5" xfId="156" applyNumberFormat="1" applyFont="1" applyFill="1" applyBorder="1" applyAlignment="1" applyProtection="1">
      <alignment horizontal="center" vertical="center"/>
    </xf>
    <xf numFmtId="0" fontId="6" fillId="0" borderId="1" xfId="156" applyFont="1" applyFill="1" applyBorder="1" applyAlignment="1" applyProtection="1">
      <alignment horizontal="center" vertical="center" readingOrder="1"/>
    </xf>
    <xf numFmtId="0" fontId="18" fillId="0" borderId="0" xfId="156" applyFont="1" applyFill="1" applyBorder="1" applyAlignment="1" applyProtection="1">
      <alignment horizontal="left" vertical="center"/>
    </xf>
    <xf numFmtId="0" fontId="6" fillId="0" borderId="1" xfId="156" applyFont="1" applyFill="1" applyBorder="1" applyAlignment="1" applyProtection="1">
      <alignment horizontal="center" vertical="center" wrapText="1" readingOrder="1"/>
    </xf>
    <xf numFmtId="49" fontId="9" fillId="0" borderId="1" xfId="134" applyNumberFormat="1" applyFont="1" applyBorder="1" applyAlignment="1">
      <alignment horizontal="center" vertical="center"/>
    </xf>
    <xf numFmtId="0" fontId="9" fillId="0" borderId="1" xfId="134" applyFont="1" applyBorder="1" applyAlignment="1">
      <alignment vertical="center" wrapText="1" shrinkToFit="1"/>
    </xf>
    <xf numFmtId="0" fontId="9" fillId="0" borderId="1" xfId="134" applyFont="1" applyBorder="1" applyAlignment="1">
      <alignment horizontal="center" vertical="center"/>
    </xf>
  </cellXfs>
  <cellStyles count="158">
    <cellStyle name="40% - 着色 4 2" xfId="1"/>
    <cellStyle name="40% - 着色 4 2 2" xfId="2"/>
    <cellStyle name="常规" xfId="0" builtinId="0"/>
    <cellStyle name="常规 10" xfId="3"/>
    <cellStyle name="常规 10 2" xfId="4"/>
    <cellStyle name="常规 11" xfId="5"/>
    <cellStyle name="常规 11 2" xfId="6"/>
    <cellStyle name="常规 12" xfId="7"/>
    <cellStyle name="常规 12 2" xfId="8"/>
    <cellStyle name="常规 13" xfId="9"/>
    <cellStyle name="常规 13 2" xfId="10"/>
    <cellStyle name="常规 14" xfId="11"/>
    <cellStyle name="常规 14 2" xfId="12"/>
    <cellStyle name="常规 15" xfId="13"/>
    <cellStyle name="常规 15 2" xfId="14"/>
    <cellStyle name="常规 16" xfId="15"/>
    <cellStyle name="常规 16 2" xfId="16"/>
    <cellStyle name="常规 17" xfId="17"/>
    <cellStyle name="常规 18" xfId="18"/>
    <cellStyle name="常规 19" xfId="19"/>
    <cellStyle name="常规 2" xfId="20"/>
    <cellStyle name="常规 2 2" xfId="21"/>
    <cellStyle name="常规 2 2 2" xfId="22"/>
    <cellStyle name="常规 2 2 2 2" xfId="23"/>
    <cellStyle name="常规 2 2 2 2 2" xfId="24"/>
    <cellStyle name="常规 2 2 2 3" xfId="25"/>
    <cellStyle name="常规 2 2 3" xfId="26"/>
    <cellStyle name="常规 2 2 3 2" xfId="27"/>
    <cellStyle name="常规 2 2 4" xfId="28"/>
    <cellStyle name="常规 2 3" xfId="29"/>
    <cellStyle name="常规 2 3 2" xfId="30"/>
    <cellStyle name="常规 2 3 2 2" xfId="31"/>
    <cellStyle name="常规 2 3 3" xfId="32"/>
    <cellStyle name="常规 2 4" xfId="33"/>
    <cellStyle name="常规 2 4 2" xfId="34"/>
    <cellStyle name="常规 2 4 2 2" xfId="35"/>
    <cellStyle name="常规 2 4 3" xfId="36"/>
    <cellStyle name="常规 2 5" xfId="37"/>
    <cellStyle name="常规 2 5 2" xfId="38"/>
    <cellStyle name="常规 2 5 2 2" xfId="39"/>
    <cellStyle name="常规 2 5 3" xfId="40"/>
    <cellStyle name="常规 2 5 3 2" xfId="41"/>
    <cellStyle name="常规 2 5 4" xfId="42"/>
    <cellStyle name="常规 2 6" xfId="43"/>
    <cellStyle name="常规 2 6 2" xfId="44"/>
    <cellStyle name="常规 2 7" xfId="45"/>
    <cellStyle name="常规 2 7 2" xfId="46"/>
    <cellStyle name="常规 2 8" xfId="47"/>
    <cellStyle name="常规 2 8 2" xfId="48"/>
    <cellStyle name="常规 2 9" xfId="49"/>
    <cellStyle name="常规 2_S303线公路改造工程建设项目清单" xfId="50"/>
    <cellStyle name="常规 20" xfId="51"/>
    <cellStyle name="常规 21" xfId="52"/>
    <cellStyle name="常规 22" xfId="53"/>
    <cellStyle name="常规 23" xfId="156"/>
    <cellStyle name="常规 24" xfId="54"/>
    <cellStyle name="常规 24 2" xfId="55"/>
    <cellStyle name="常规 24 2 2" xfId="56"/>
    <cellStyle name="常规 24 3" xfId="57"/>
    <cellStyle name="常规 28" xfId="58"/>
    <cellStyle name="常规 28 2" xfId="59"/>
    <cellStyle name="常规 28 2 2" xfId="60"/>
    <cellStyle name="常规 28 3" xfId="61"/>
    <cellStyle name="常规 28 3 2" xfId="62"/>
    <cellStyle name="常规 28 4" xfId="63"/>
    <cellStyle name="常规 28 4 2" xfId="64"/>
    <cellStyle name="常规 28 5" xfId="65"/>
    <cellStyle name="常规 3" xfId="66"/>
    <cellStyle name="常规 3 2" xfId="67"/>
    <cellStyle name="常规 3 2 2" xfId="68"/>
    <cellStyle name="常规 3 2 2 2" xfId="69"/>
    <cellStyle name="常规 3 2 2 2 2" xfId="70"/>
    <cellStyle name="常规 3 2 2 3" xfId="71"/>
    <cellStyle name="常规 3 2 3" xfId="72"/>
    <cellStyle name="常规 3 2 3 2" xfId="73"/>
    <cellStyle name="常规 3 2 3 2 2" xfId="74"/>
    <cellStyle name="常规 3 2 4" xfId="75"/>
    <cellStyle name="常规 3 2 4 2" xfId="76"/>
    <cellStyle name="常规 3 2 5" xfId="77"/>
    <cellStyle name="常规 3 3" xfId="78"/>
    <cellStyle name="常规 3 3 2" xfId="79"/>
    <cellStyle name="常规 3 4" xfId="80"/>
    <cellStyle name="常规 3 4 2" xfId="81"/>
    <cellStyle name="常规 3 5" xfId="82"/>
    <cellStyle name="常规 3 5 2" xfId="83"/>
    <cellStyle name="常规 3 5 2 2" xfId="84"/>
    <cellStyle name="常规 3 5 3" xfId="85"/>
    <cellStyle name="常规 3 6" xfId="86"/>
    <cellStyle name="常规 3 6 2" xfId="87"/>
    <cellStyle name="常规 3 7" xfId="88"/>
    <cellStyle name="常规 3 7 2" xfId="89"/>
    <cellStyle name="常规 4" xfId="90"/>
    <cellStyle name="常规 4 2" xfId="91"/>
    <cellStyle name="常规 4 2 2" xfId="92"/>
    <cellStyle name="常规 4 2 2 2" xfId="93"/>
    <cellStyle name="常规 4 2 2 2 2" xfId="94"/>
    <cellStyle name="常规 4 2 2 2 2 2" xfId="95"/>
    <cellStyle name="常规 4 2 2 2 3" xfId="96"/>
    <cellStyle name="常规 4 2 2 3" xfId="97"/>
    <cellStyle name="常规 4 2 3" xfId="98"/>
    <cellStyle name="常规 4 2 4" xfId="99"/>
    <cellStyle name="常规 4 3" xfId="100"/>
    <cellStyle name="常规 4 4" xfId="101"/>
    <cellStyle name="常规 4 4 2" xfId="102"/>
    <cellStyle name="常规 4 5" xfId="103"/>
    <cellStyle name="常规 5" xfId="104"/>
    <cellStyle name="常规 5 2" xfId="105"/>
    <cellStyle name="常规 5 2 2" xfId="106"/>
    <cellStyle name="常规 5 2 2 2" xfId="107"/>
    <cellStyle name="常规 5 2 3" xfId="108"/>
    <cellStyle name="常规 5 3" xfId="109"/>
    <cellStyle name="常规 5 3 2" xfId="110"/>
    <cellStyle name="常规 5 4" xfId="111"/>
    <cellStyle name="常规 6" xfId="112"/>
    <cellStyle name="常规 6 2" xfId="113"/>
    <cellStyle name="常规 6 2 2" xfId="114"/>
    <cellStyle name="常规 6 2 2 2" xfId="115"/>
    <cellStyle name="常规 6 2 3" xfId="116"/>
    <cellStyle name="常规 6 3" xfId="117"/>
    <cellStyle name="常规 6 3 2" xfId="118"/>
    <cellStyle name="常规 6 4" xfId="119"/>
    <cellStyle name="常规 6 4 2" xfId="120"/>
    <cellStyle name="常规 6 5" xfId="121"/>
    <cellStyle name="常规 6 5 2" xfId="122"/>
    <cellStyle name="常规 6 6" xfId="123"/>
    <cellStyle name="常规 7" xfId="124"/>
    <cellStyle name="常规 7 2" xfId="125"/>
    <cellStyle name="常规 7 2 2" xfId="126"/>
    <cellStyle name="常规 7 3" xfId="127"/>
    <cellStyle name="常规 7 3 2" xfId="128"/>
    <cellStyle name="常规 7 4" xfId="129"/>
    <cellStyle name="常规 8" xfId="130"/>
    <cellStyle name="常规 8 2" xfId="131"/>
    <cellStyle name="常规 9" xfId="132"/>
    <cellStyle name="常规 9 2" xfId="133"/>
    <cellStyle name="常规_工程量清单（8月1日新版）" xfId="134"/>
    <cellStyle name="好 2" xfId="135"/>
    <cellStyle name="好 2 2" xfId="136"/>
    <cellStyle name="好 3" xfId="137"/>
    <cellStyle name="好 3 2" xfId="138"/>
    <cellStyle name="好 4" xfId="139"/>
    <cellStyle name="好 4 2" xfId="140"/>
    <cellStyle name="货币 2" xfId="141"/>
    <cellStyle name="货币 2 2" xfId="142"/>
    <cellStyle name="货币 3" xfId="143"/>
    <cellStyle name="千位分隔 2" xfId="144"/>
    <cellStyle name="千位分隔 2 2" xfId="145"/>
    <cellStyle name="千位分隔 2 2 2" xfId="146"/>
    <cellStyle name="千位分隔 2 3" xfId="147"/>
    <cellStyle name="千位分隔 3" xfId="148"/>
    <cellStyle name="千位分隔 3 2" xfId="149"/>
    <cellStyle name="千位分隔 4" xfId="150"/>
    <cellStyle name="千位分隔 5" xfId="151"/>
    <cellStyle name="千位分隔 5 2" xfId="152"/>
    <cellStyle name="千位分隔 6" xfId="157"/>
    <cellStyle name="适中 2" xfId="153"/>
    <cellStyle name="适中 2 2" xfId="154"/>
    <cellStyle name="样式 1" xfId="15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
  <sheetViews>
    <sheetView showGridLines="0" showRowColHeaders="0" showZeros="0" showOutlineSymbols="0" defaultGridColor="0" colorId="0" zoomScaleSheetLayoutView="4" workbookViewId="0"/>
  </sheetViews>
  <sheetFormatPr defaultRowHeight="14.25"/>
  <sheetData/>
  <sheetProtection password="C6D1" sheet="1" objects="1" scenarios="1" formatCells="0" formatColumns="0" formatRows="0"/>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sheetPr codeName="Sheet9">
    <tabColor rgb="FFFFFF00"/>
  </sheetPr>
  <dimension ref="A1:G238"/>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60</v>
      </c>
      <c r="B2" s="102"/>
      <c r="C2" s="102"/>
      <c r="D2" s="102"/>
      <c r="E2" s="102"/>
      <c r="F2" s="102"/>
    </row>
    <row r="3" spans="1:6" s="62" customFormat="1" ht="18" customHeight="1">
      <c r="A3" s="38" t="str">
        <f>'汇总表(S224线)'!A3</f>
        <v>合同段编号：YHSG                                 (S224线)</v>
      </c>
      <c r="B3" s="39"/>
      <c r="C3" s="59"/>
      <c r="D3" s="60"/>
      <c r="E3" s="61"/>
      <c r="F3" s="42" t="s">
        <v>46</v>
      </c>
    </row>
    <row r="4" spans="1:6" s="66" customFormat="1" ht="27.2" customHeight="1">
      <c r="A4" s="63" t="s">
        <v>14</v>
      </c>
      <c r="B4" s="64" t="s">
        <v>15</v>
      </c>
      <c r="C4" s="63" t="s">
        <v>61</v>
      </c>
      <c r="D4" s="63" t="s">
        <v>62</v>
      </c>
      <c r="E4" s="65" t="s">
        <v>63</v>
      </c>
      <c r="F4" s="44" t="s">
        <v>64</v>
      </c>
    </row>
    <row r="5" spans="1:6" s="58" customFormat="1" ht="27.2" customHeight="1">
      <c r="A5" s="67">
        <v>202</v>
      </c>
      <c r="B5" s="17" t="s">
        <v>65</v>
      </c>
      <c r="C5" s="16"/>
      <c r="D5" s="49"/>
      <c r="E5" s="68"/>
      <c r="F5" s="69" t="str">
        <f t="shared" ref="F5:F78" si="0">IF(E5&gt;0,ROUND(D5*E5,0),"")</f>
        <v/>
      </c>
    </row>
    <row r="6" spans="1:6" s="58" customFormat="1" ht="27.2" customHeight="1">
      <c r="A6" s="67" t="s">
        <v>17</v>
      </c>
      <c r="B6" s="17" t="s">
        <v>66</v>
      </c>
      <c r="C6" s="16"/>
      <c r="D6" s="47"/>
      <c r="E6" s="68"/>
      <c r="F6" s="69" t="str">
        <f t="shared" si="0"/>
        <v/>
      </c>
    </row>
    <row r="7" spans="1:6" s="58" customFormat="1" ht="27.2" customHeight="1">
      <c r="A7" s="67" t="s">
        <v>67</v>
      </c>
      <c r="B7" s="17" t="s">
        <v>289</v>
      </c>
      <c r="C7" s="16" t="s">
        <v>232</v>
      </c>
      <c r="D7" s="47"/>
      <c r="E7" s="68"/>
      <c r="F7" s="69" t="str">
        <f t="shared" si="0"/>
        <v/>
      </c>
    </row>
    <row r="8" spans="1:6" s="58" customFormat="1" ht="27.2" customHeight="1">
      <c r="A8" s="67" t="s">
        <v>68</v>
      </c>
      <c r="B8" s="17" t="s">
        <v>69</v>
      </c>
      <c r="C8" s="16"/>
      <c r="D8" s="47"/>
      <c r="E8" s="68"/>
      <c r="F8" s="69" t="str">
        <f>IF(E8&gt;0,ROUND(D8*E8,0),"")</f>
        <v/>
      </c>
    </row>
    <row r="9" spans="1:6" s="58" customFormat="1" ht="27.2" customHeight="1">
      <c r="A9" s="67" t="s">
        <v>67</v>
      </c>
      <c r="B9" s="17" t="s">
        <v>70</v>
      </c>
      <c r="C9" s="16" t="s">
        <v>232</v>
      </c>
      <c r="D9" s="47"/>
      <c r="E9" s="68"/>
      <c r="F9" s="69" t="str">
        <f t="shared" si="0"/>
        <v/>
      </c>
    </row>
    <row r="10" spans="1:6" s="58" customFormat="1" ht="27.2" customHeight="1">
      <c r="A10" s="67" t="s">
        <v>71</v>
      </c>
      <c r="B10" s="17" t="s">
        <v>72</v>
      </c>
      <c r="C10" s="16" t="s">
        <v>232</v>
      </c>
      <c r="D10" s="47">
        <v>150</v>
      </c>
      <c r="E10" s="68"/>
      <c r="F10" s="69" t="str">
        <f t="shared" si="0"/>
        <v/>
      </c>
    </row>
    <row r="11" spans="1:6" s="58" customFormat="1" ht="27.2" customHeight="1">
      <c r="A11" s="67">
        <v>203</v>
      </c>
      <c r="B11" s="17" t="s">
        <v>73</v>
      </c>
      <c r="C11" s="16"/>
      <c r="D11" s="47"/>
      <c r="E11" s="68"/>
      <c r="F11" s="69" t="str">
        <f t="shared" si="0"/>
        <v/>
      </c>
    </row>
    <row r="12" spans="1:6" s="58" customFormat="1" ht="27.2" customHeight="1">
      <c r="A12" s="67" t="s">
        <v>74</v>
      </c>
      <c r="B12" s="17" t="s">
        <v>290</v>
      </c>
      <c r="C12" s="16"/>
      <c r="D12" s="47"/>
      <c r="E12" s="68"/>
      <c r="F12" s="69" t="str">
        <f t="shared" si="0"/>
        <v/>
      </c>
    </row>
    <row r="13" spans="1:6" s="58" customFormat="1" ht="27.2" customHeight="1">
      <c r="A13" s="67" t="s">
        <v>75</v>
      </c>
      <c r="B13" s="17" t="s">
        <v>291</v>
      </c>
      <c r="C13" s="16" t="s">
        <v>232</v>
      </c>
      <c r="D13" s="70">
        <v>130</v>
      </c>
      <c r="E13" s="68"/>
      <c r="F13" s="69" t="str">
        <f t="shared" si="0"/>
        <v/>
      </c>
    </row>
    <row r="14" spans="1:6" s="58" customFormat="1" ht="27.2" customHeight="1">
      <c r="A14" s="67">
        <v>204</v>
      </c>
      <c r="B14" s="17" t="s">
        <v>76</v>
      </c>
      <c r="C14" s="16"/>
      <c r="D14" s="70"/>
      <c r="E14" s="68"/>
      <c r="F14" s="69" t="str">
        <f t="shared" si="0"/>
        <v/>
      </c>
    </row>
    <row r="15" spans="1:6" s="58" customFormat="1" ht="27.2" customHeight="1">
      <c r="A15" s="67" t="s">
        <v>77</v>
      </c>
      <c r="B15" s="17" t="s">
        <v>78</v>
      </c>
      <c r="C15" s="16"/>
      <c r="D15" s="70"/>
      <c r="E15" s="68"/>
      <c r="F15" s="69" t="str">
        <f t="shared" si="0"/>
        <v/>
      </c>
    </row>
    <row r="16" spans="1:6" s="58" customFormat="1" ht="27.2" customHeight="1">
      <c r="A16" s="67" t="s">
        <v>79</v>
      </c>
      <c r="B16" s="17" t="s">
        <v>80</v>
      </c>
      <c r="C16" s="16" t="s">
        <v>232</v>
      </c>
      <c r="D16" s="70">
        <v>1575</v>
      </c>
      <c r="E16" s="68"/>
      <c r="F16" s="69" t="str">
        <f t="shared" si="0"/>
        <v/>
      </c>
    </row>
    <row r="17" spans="1:6" s="58" customFormat="1" ht="27.2" customHeight="1">
      <c r="A17" s="67" t="s">
        <v>81</v>
      </c>
      <c r="B17" s="17" t="s">
        <v>292</v>
      </c>
      <c r="C17" s="16" t="s">
        <v>232</v>
      </c>
      <c r="D17" s="70"/>
      <c r="E17" s="68"/>
      <c r="F17" s="69" t="str">
        <f t="shared" si="0"/>
        <v/>
      </c>
    </row>
    <row r="18" spans="1:6" s="58" customFormat="1" ht="27.2" customHeight="1">
      <c r="A18" s="67" t="s">
        <v>82</v>
      </c>
      <c r="B18" s="17" t="s">
        <v>293</v>
      </c>
      <c r="C18" s="16" t="s">
        <v>232</v>
      </c>
      <c r="D18" s="70"/>
      <c r="E18" s="68"/>
      <c r="F18" s="69" t="str">
        <f t="shared" si="0"/>
        <v/>
      </c>
    </row>
    <row r="19" spans="1:6" s="58" customFormat="1" ht="27.2" customHeight="1">
      <c r="A19" s="67">
        <v>205</v>
      </c>
      <c r="B19" s="17" t="s">
        <v>83</v>
      </c>
      <c r="C19" s="16"/>
      <c r="D19" s="70"/>
      <c r="E19" s="68"/>
      <c r="F19" s="69" t="str">
        <f t="shared" si="0"/>
        <v/>
      </c>
    </row>
    <row r="20" spans="1:6" s="58" customFormat="1" ht="27.2" customHeight="1">
      <c r="A20" s="67" t="s">
        <v>84</v>
      </c>
      <c r="B20" s="17" t="s">
        <v>85</v>
      </c>
      <c r="C20" s="16"/>
      <c r="D20" s="70"/>
      <c r="E20" s="68"/>
      <c r="F20" s="69" t="str">
        <f t="shared" si="0"/>
        <v/>
      </c>
    </row>
    <row r="21" spans="1:6" s="58" customFormat="1" ht="27.2" customHeight="1">
      <c r="A21" s="67" t="s">
        <v>71</v>
      </c>
      <c r="B21" s="17" t="s">
        <v>86</v>
      </c>
      <c r="C21" s="16"/>
      <c r="D21" s="47"/>
      <c r="E21" s="68"/>
      <c r="F21" s="69" t="str">
        <f t="shared" si="0"/>
        <v/>
      </c>
    </row>
    <row r="22" spans="1:6" s="58" customFormat="1" ht="27.2" customHeight="1">
      <c r="A22" s="67" t="s">
        <v>87</v>
      </c>
      <c r="B22" s="17" t="s">
        <v>88</v>
      </c>
      <c r="C22" s="16" t="s">
        <v>232</v>
      </c>
      <c r="D22" s="47"/>
      <c r="E22" s="68"/>
      <c r="F22" s="69" t="str">
        <f t="shared" si="0"/>
        <v/>
      </c>
    </row>
    <row r="23" spans="1:6" s="58" customFormat="1" ht="27.2" customHeight="1">
      <c r="A23" s="67" t="s">
        <v>79</v>
      </c>
      <c r="B23" s="17" t="s">
        <v>89</v>
      </c>
      <c r="C23" s="16"/>
      <c r="D23" s="47"/>
      <c r="E23" s="68"/>
      <c r="F23" s="69" t="str">
        <f t="shared" si="0"/>
        <v/>
      </c>
    </row>
    <row r="24" spans="1:6" s="58" customFormat="1" ht="27.2" customHeight="1">
      <c r="A24" s="67" t="s">
        <v>90</v>
      </c>
      <c r="B24" s="17" t="s">
        <v>91</v>
      </c>
      <c r="C24" s="16" t="s">
        <v>224</v>
      </c>
      <c r="D24" s="47"/>
      <c r="E24" s="68"/>
      <c r="F24" s="69" t="str">
        <f t="shared" si="0"/>
        <v/>
      </c>
    </row>
    <row r="25" spans="1:6" s="58" customFormat="1" ht="27.2" customHeight="1">
      <c r="A25" s="67">
        <v>207</v>
      </c>
      <c r="B25" s="17" t="s">
        <v>92</v>
      </c>
      <c r="C25" s="16"/>
      <c r="D25" s="47"/>
      <c r="E25" s="68"/>
      <c r="F25" s="69" t="str">
        <f t="shared" si="0"/>
        <v/>
      </c>
    </row>
    <row r="26" spans="1:6" s="58" customFormat="1" ht="27.2" customHeight="1">
      <c r="A26" s="16" t="s">
        <v>93</v>
      </c>
      <c r="B26" s="17" t="s">
        <v>94</v>
      </c>
      <c r="C26" s="16"/>
      <c r="D26" s="47"/>
      <c r="E26" s="68"/>
      <c r="F26" s="69" t="str">
        <f t="shared" si="0"/>
        <v/>
      </c>
    </row>
    <row r="27" spans="1:6" s="58" customFormat="1" ht="27.2" customHeight="1">
      <c r="A27" s="67" t="s">
        <v>95</v>
      </c>
      <c r="B27" s="17" t="s">
        <v>137</v>
      </c>
      <c r="C27" s="16" t="s">
        <v>232</v>
      </c>
      <c r="D27" s="47"/>
      <c r="E27" s="68"/>
      <c r="F27" s="69" t="str">
        <f t="shared" si="0"/>
        <v/>
      </c>
    </row>
    <row r="28" spans="1:6" s="58" customFormat="1" ht="27.2" customHeight="1">
      <c r="A28" s="67" t="s">
        <v>71</v>
      </c>
      <c r="B28" s="17" t="s">
        <v>96</v>
      </c>
      <c r="C28" s="71"/>
      <c r="D28" s="47"/>
      <c r="E28" s="68"/>
      <c r="F28" s="69" t="str">
        <f t="shared" si="0"/>
        <v/>
      </c>
    </row>
    <row r="29" spans="1:6" s="58" customFormat="1" ht="27.2" customHeight="1">
      <c r="A29" s="67" t="s">
        <v>97</v>
      </c>
      <c r="B29" s="17" t="s">
        <v>98</v>
      </c>
      <c r="C29" s="16" t="s">
        <v>232</v>
      </c>
      <c r="D29" s="47"/>
      <c r="E29" s="68"/>
      <c r="F29" s="69" t="str">
        <f t="shared" si="0"/>
        <v/>
      </c>
    </row>
    <row r="30" spans="1:6" s="58" customFormat="1" ht="27.2" customHeight="1">
      <c r="A30" s="67" t="s">
        <v>99</v>
      </c>
      <c r="B30" s="17" t="s">
        <v>100</v>
      </c>
      <c r="C30" s="16"/>
      <c r="D30" s="47"/>
      <c r="E30" s="68"/>
      <c r="F30" s="69" t="str">
        <f t="shared" si="0"/>
        <v/>
      </c>
    </row>
    <row r="31" spans="1:6" s="58" customFormat="1" ht="27.2" customHeight="1">
      <c r="A31" s="67" t="s">
        <v>71</v>
      </c>
      <c r="B31" s="17" t="s">
        <v>96</v>
      </c>
      <c r="C31" s="16"/>
      <c r="D31" s="47"/>
      <c r="E31" s="68"/>
      <c r="F31" s="69" t="str">
        <f t="shared" si="0"/>
        <v/>
      </c>
    </row>
    <row r="32" spans="1:6" s="58" customFormat="1" ht="27.2" customHeight="1">
      <c r="A32" s="67" t="s">
        <v>97</v>
      </c>
      <c r="B32" s="17" t="s">
        <v>98</v>
      </c>
      <c r="C32" s="16" t="s">
        <v>232</v>
      </c>
      <c r="D32" s="47"/>
      <c r="E32" s="68"/>
      <c r="F32" s="69" t="str">
        <f t="shared" si="0"/>
        <v/>
      </c>
    </row>
    <row r="33" spans="1:6" s="58" customFormat="1" ht="27.2" customHeight="1">
      <c r="A33" s="67" t="s">
        <v>79</v>
      </c>
      <c r="B33" s="17" t="s">
        <v>101</v>
      </c>
      <c r="C33" s="16"/>
      <c r="D33" s="47"/>
      <c r="E33" s="68"/>
      <c r="F33" s="69" t="str">
        <f t="shared" si="0"/>
        <v/>
      </c>
    </row>
    <row r="34" spans="1:6" s="58" customFormat="1" ht="27.2" customHeight="1">
      <c r="A34" s="67" t="s">
        <v>102</v>
      </c>
      <c r="B34" s="17" t="s">
        <v>98</v>
      </c>
      <c r="C34" s="16" t="s">
        <v>232</v>
      </c>
      <c r="D34" s="47"/>
      <c r="E34" s="68"/>
      <c r="F34" s="69" t="str">
        <f t="shared" si="0"/>
        <v/>
      </c>
    </row>
    <row r="35" spans="1:6" s="58" customFormat="1" ht="27.2" customHeight="1">
      <c r="A35" s="67">
        <v>208</v>
      </c>
      <c r="B35" s="17" t="s">
        <v>103</v>
      </c>
      <c r="C35" s="16"/>
      <c r="D35" s="47"/>
      <c r="E35" s="68"/>
      <c r="F35" s="69" t="str">
        <f t="shared" si="0"/>
        <v/>
      </c>
    </row>
    <row r="36" spans="1:6" s="58" customFormat="1" ht="27.2" customHeight="1">
      <c r="A36" s="67" t="s">
        <v>104</v>
      </c>
      <c r="B36" s="17" t="s">
        <v>105</v>
      </c>
      <c r="C36" s="16"/>
      <c r="D36" s="47"/>
      <c r="E36" s="68"/>
      <c r="F36" s="69" t="str">
        <f t="shared" si="0"/>
        <v/>
      </c>
    </row>
    <row r="37" spans="1:6" s="58" customFormat="1" ht="27.2" customHeight="1">
      <c r="A37" s="67" t="s">
        <v>95</v>
      </c>
      <c r="B37" s="17" t="s">
        <v>246</v>
      </c>
      <c r="C37" s="16" t="s">
        <v>232</v>
      </c>
      <c r="D37" s="47"/>
      <c r="E37" s="68"/>
      <c r="F37" s="69" t="str">
        <f t="shared" si="0"/>
        <v/>
      </c>
    </row>
    <row r="38" spans="1:6" s="58" customFormat="1" ht="27.2" customHeight="1">
      <c r="A38" s="67" t="s">
        <v>106</v>
      </c>
      <c r="B38" s="17" t="s">
        <v>107</v>
      </c>
      <c r="C38" s="16"/>
      <c r="D38" s="47"/>
      <c r="E38" s="68"/>
      <c r="F38" s="69" t="str">
        <f t="shared" si="0"/>
        <v/>
      </c>
    </row>
    <row r="39" spans="1:6" s="58" customFormat="1" ht="27.2" customHeight="1">
      <c r="A39" s="67" t="s">
        <v>75</v>
      </c>
      <c r="B39" s="17" t="s">
        <v>108</v>
      </c>
      <c r="C39" s="16" t="s">
        <v>232</v>
      </c>
      <c r="D39" s="47"/>
      <c r="E39" s="68"/>
      <c r="F39" s="69" t="str">
        <f t="shared" si="0"/>
        <v/>
      </c>
    </row>
    <row r="40" spans="1:6" s="58" customFormat="1" ht="27.2" customHeight="1">
      <c r="A40" s="67" t="s">
        <v>71</v>
      </c>
      <c r="B40" s="17" t="s">
        <v>98</v>
      </c>
      <c r="C40" s="16" t="s">
        <v>232</v>
      </c>
      <c r="D40" s="47"/>
      <c r="E40" s="68"/>
      <c r="F40" s="69" t="str">
        <f t="shared" si="0"/>
        <v/>
      </c>
    </row>
    <row r="41" spans="1:6" s="58" customFormat="1" ht="27.2" customHeight="1">
      <c r="A41" s="67" t="s">
        <v>109</v>
      </c>
      <c r="B41" s="17" t="s">
        <v>294</v>
      </c>
      <c r="C41" s="16"/>
      <c r="D41" s="47"/>
      <c r="E41" s="68"/>
      <c r="F41" s="69" t="str">
        <f t="shared" si="0"/>
        <v/>
      </c>
    </row>
    <row r="42" spans="1:6" s="58" customFormat="1" ht="27.2" customHeight="1">
      <c r="A42" s="67" t="s">
        <v>75</v>
      </c>
      <c r="B42" s="17" t="s">
        <v>98</v>
      </c>
      <c r="C42" s="16" t="s">
        <v>232</v>
      </c>
      <c r="D42" s="47"/>
      <c r="E42" s="68"/>
      <c r="F42" s="69" t="str">
        <f t="shared" si="0"/>
        <v/>
      </c>
    </row>
    <row r="43" spans="1:6" s="58" customFormat="1" ht="27.2" customHeight="1">
      <c r="A43" s="67" t="s">
        <v>67</v>
      </c>
      <c r="B43" s="17" t="s">
        <v>110</v>
      </c>
      <c r="C43" s="16" t="s">
        <v>232</v>
      </c>
      <c r="D43" s="47"/>
      <c r="E43" s="68"/>
      <c r="F43" s="69" t="str">
        <f t="shared" si="0"/>
        <v/>
      </c>
    </row>
    <row r="44" spans="1:6" s="58" customFormat="1" ht="27.2" customHeight="1">
      <c r="A44" s="67">
        <v>209</v>
      </c>
      <c r="B44" s="17" t="s">
        <v>111</v>
      </c>
      <c r="C44" s="16"/>
      <c r="D44" s="47"/>
      <c r="E44" s="68"/>
      <c r="F44" s="69" t="str">
        <f t="shared" si="0"/>
        <v/>
      </c>
    </row>
    <row r="45" spans="1:6" s="58" customFormat="1" ht="27.2" customHeight="1">
      <c r="A45" s="67" t="s">
        <v>112</v>
      </c>
      <c r="B45" s="17" t="s">
        <v>113</v>
      </c>
      <c r="C45" s="16"/>
      <c r="D45" s="47"/>
      <c r="E45" s="68"/>
      <c r="F45" s="69" t="str">
        <f t="shared" si="0"/>
        <v/>
      </c>
    </row>
    <row r="46" spans="1:6" s="58" customFormat="1" ht="27.2" customHeight="1">
      <c r="A46" s="67" t="s">
        <v>67</v>
      </c>
      <c r="B46" s="17" t="s">
        <v>114</v>
      </c>
      <c r="C46" s="16" t="s">
        <v>232</v>
      </c>
      <c r="D46" s="47"/>
      <c r="E46" s="68"/>
      <c r="F46" s="69" t="str">
        <f t="shared" si="0"/>
        <v/>
      </c>
    </row>
    <row r="47" spans="1:6" s="58" customFormat="1" ht="27.2" customHeight="1">
      <c r="A47" s="67" t="s">
        <v>115</v>
      </c>
      <c r="B47" s="17" t="s">
        <v>116</v>
      </c>
      <c r="C47" s="16"/>
      <c r="D47" s="47"/>
      <c r="E47" s="68"/>
      <c r="F47" s="69" t="str">
        <f t="shared" si="0"/>
        <v/>
      </c>
    </row>
    <row r="48" spans="1:6" s="58" customFormat="1" ht="27.2" customHeight="1">
      <c r="A48" s="67" t="s">
        <v>75</v>
      </c>
      <c r="B48" s="17" t="s">
        <v>98</v>
      </c>
      <c r="C48" s="16" t="s">
        <v>232</v>
      </c>
      <c r="D48" s="47"/>
      <c r="E48" s="68"/>
      <c r="F48" s="69" t="str">
        <f t="shared" si="0"/>
        <v/>
      </c>
    </row>
    <row r="49" spans="1:6" s="58" customFormat="1" ht="27.2" customHeight="1">
      <c r="A49" s="67">
        <v>212</v>
      </c>
      <c r="B49" s="17" t="s">
        <v>117</v>
      </c>
      <c r="C49" s="16"/>
      <c r="D49" s="47"/>
      <c r="E49" s="68"/>
      <c r="F49" s="69" t="str">
        <f t="shared" si="0"/>
        <v/>
      </c>
    </row>
    <row r="50" spans="1:6" s="58" customFormat="1" ht="27.2" customHeight="1">
      <c r="A50" s="67" t="s">
        <v>118</v>
      </c>
      <c r="B50" s="17" t="s">
        <v>295</v>
      </c>
      <c r="C50" s="16"/>
      <c r="D50" s="47"/>
      <c r="E50" s="68"/>
      <c r="F50" s="69" t="str">
        <f t="shared" si="0"/>
        <v/>
      </c>
    </row>
    <row r="51" spans="1:6" s="58" customFormat="1" ht="27.2" customHeight="1">
      <c r="A51" s="67" t="s">
        <v>75</v>
      </c>
      <c r="B51" s="17" t="s">
        <v>119</v>
      </c>
      <c r="C51" s="71"/>
      <c r="D51" s="47"/>
      <c r="E51" s="68"/>
      <c r="F51" s="69" t="str">
        <f t="shared" si="0"/>
        <v/>
      </c>
    </row>
    <row r="52" spans="1:6" s="58" customFormat="1" ht="27.2" customHeight="1">
      <c r="A52" s="67" t="s">
        <v>120</v>
      </c>
      <c r="B52" s="17" t="s">
        <v>121</v>
      </c>
      <c r="C52" s="16" t="s">
        <v>232</v>
      </c>
      <c r="D52" s="47"/>
      <c r="E52" s="68"/>
      <c r="F52" s="69" t="str">
        <f t="shared" si="0"/>
        <v/>
      </c>
    </row>
    <row r="53" spans="1:6" s="58" customFormat="1" ht="27.2" customHeight="1">
      <c r="A53" s="67" t="s">
        <v>67</v>
      </c>
      <c r="B53" s="17" t="s">
        <v>122</v>
      </c>
      <c r="C53" s="16" t="s">
        <v>123</v>
      </c>
      <c r="D53" s="47"/>
      <c r="E53" s="68"/>
      <c r="F53" s="69" t="str">
        <f t="shared" si="0"/>
        <v/>
      </c>
    </row>
    <row r="54" spans="1:6" s="58" customFormat="1" ht="27.2" customHeight="1">
      <c r="A54" s="67" t="s">
        <v>71</v>
      </c>
      <c r="B54" s="17" t="s">
        <v>124</v>
      </c>
      <c r="C54" s="16" t="s">
        <v>123</v>
      </c>
      <c r="D54" s="47"/>
      <c r="E54" s="68"/>
      <c r="F54" s="69" t="str">
        <f t="shared" si="0"/>
        <v/>
      </c>
    </row>
    <row r="55" spans="1:6" s="58" customFormat="1" ht="27.2" customHeight="1">
      <c r="A55" s="67" t="s">
        <v>125</v>
      </c>
      <c r="B55" s="17" t="s">
        <v>126</v>
      </c>
      <c r="C55" s="16" t="s">
        <v>123</v>
      </c>
      <c r="D55" s="47"/>
      <c r="E55" s="68"/>
      <c r="F55" s="69" t="str">
        <f t="shared" si="0"/>
        <v/>
      </c>
    </row>
    <row r="56" spans="1:6" s="58" customFormat="1" ht="27.2" customHeight="1">
      <c r="A56" s="16" t="s">
        <v>127</v>
      </c>
      <c r="B56" s="17" t="s">
        <v>128</v>
      </c>
      <c r="C56" s="16"/>
      <c r="D56" s="47"/>
      <c r="E56" s="68"/>
      <c r="F56" s="69" t="str">
        <f t="shared" si="0"/>
        <v/>
      </c>
    </row>
    <row r="57" spans="1:6" s="58" customFormat="1" ht="27.2" customHeight="1">
      <c r="A57" s="67" t="s">
        <v>67</v>
      </c>
      <c r="B57" s="17" t="s">
        <v>129</v>
      </c>
      <c r="C57" s="71"/>
      <c r="D57" s="47"/>
      <c r="E57" s="68"/>
      <c r="F57" s="69" t="str">
        <f t="shared" si="0"/>
        <v/>
      </c>
    </row>
    <row r="58" spans="1:6" s="58" customFormat="1" ht="27.2" customHeight="1">
      <c r="A58" s="67" t="s">
        <v>130</v>
      </c>
      <c r="B58" s="17" t="s">
        <v>121</v>
      </c>
      <c r="C58" s="16" t="s">
        <v>232</v>
      </c>
      <c r="D58" s="47"/>
      <c r="E58" s="68"/>
      <c r="F58" s="69" t="str">
        <f t="shared" si="0"/>
        <v/>
      </c>
    </row>
    <row r="59" spans="1:6" s="58" customFormat="1" ht="27.2" customHeight="1">
      <c r="A59" s="67">
        <v>215</v>
      </c>
      <c r="B59" s="17" t="s">
        <v>131</v>
      </c>
      <c r="C59" s="16"/>
      <c r="D59" s="47"/>
      <c r="E59" s="68"/>
      <c r="F59" s="69" t="str">
        <f t="shared" si="0"/>
        <v/>
      </c>
    </row>
    <row r="60" spans="1:6" s="58" customFormat="1" ht="27.2" customHeight="1">
      <c r="A60" s="67" t="s">
        <v>132</v>
      </c>
      <c r="B60" s="17" t="s">
        <v>133</v>
      </c>
      <c r="C60" s="16"/>
      <c r="D60" s="47"/>
      <c r="E60" s="68"/>
      <c r="F60" s="69" t="str">
        <f t="shared" si="0"/>
        <v/>
      </c>
    </row>
    <row r="61" spans="1:6" s="58" customFormat="1" ht="27.2" customHeight="1">
      <c r="A61" s="67" t="s">
        <v>67</v>
      </c>
      <c r="B61" s="17" t="s">
        <v>134</v>
      </c>
      <c r="C61" s="16" t="s">
        <v>232</v>
      </c>
      <c r="D61" s="47">
        <v>148</v>
      </c>
      <c r="E61" s="68"/>
      <c r="F61" s="69" t="str">
        <f t="shared" si="0"/>
        <v/>
      </c>
    </row>
    <row r="62" spans="1:6" s="58" customFormat="1" ht="27.2" customHeight="1">
      <c r="A62" s="67" t="s">
        <v>135</v>
      </c>
      <c r="B62" s="17" t="s">
        <v>136</v>
      </c>
      <c r="C62" s="16"/>
      <c r="D62" s="47"/>
      <c r="E62" s="68"/>
      <c r="F62" s="69" t="str">
        <f t="shared" si="0"/>
        <v/>
      </c>
    </row>
    <row r="63" spans="1:6" s="58" customFormat="1" ht="27.2" customHeight="1">
      <c r="A63" s="67" t="s">
        <v>75</v>
      </c>
      <c r="B63" s="17" t="s">
        <v>137</v>
      </c>
      <c r="C63" s="16" t="s">
        <v>232</v>
      </c>
      <c r="D63" s="47"/>
      <c r="E63" s="68"/>
      <c r="F63" s="69" t="str">
        <f t="shared" si="0"/>
        <v/>
      </c>
    </row>
    <row r="64" spans="1:6" s="58" customFormat="1" ht="27.2" customHeight="1">
      <c r="A64" s="67" t="s">
        <v>67</v>
      </c>
      <c r="B64" s="17" t="s">
        <v>296</v>
      </c>
      <c r="C64" s="16"/>
      <c r="D64" s="47"/>
      <c r="E64" s="68"/>
      <c r="F64" s="69" t="str">
        <f t="shared" si="0"/>
        <v/>
      </c>
    </row>
    <row r="65" spans="1:7" s="58" customFormat="1" ht="27.2" customHeight="1">
      <c r="A65" s="67" t="s">
        <v>139</v>
      </c>
      <c r="B65" s="17" t="s">
        <v>140</v>
      </c>
      <c r="C65" s="16" t="s">
        <v>232</v>
      </c>
      <c r="D65" s="47">
        <v>318</v>
      </c>
      <c r="E65" s="68"/>
      <c r="F65" s="69" t="str">
        <f t="shared" si="0"/>
        <v/>
      </c>
    </row>
    <row r="66" spans="1:7" s="58" customFormat="1" ht="27.2" customHeight="1">
      <c r="A66" s="67" t="s">
        <v>141</v>
      </c>
      <c r="B66" s="17" t="s">
        <v>98</v>
      </c>
      <c r="C66" s="16" t="s">
        <v>232</v>
      </c>
      <c r="D66" s="47"/>
      <c r="E66" s="68"/>
      <c r="F66" s="69" t="str">
        <f t="shared" si="0"/>
        <v/>
      </c>
    </row>
    <row r="67" spans="1:7" s="58" customFormat="1" ht="27.2" customHeight="1">
      <c r="A67" s="67" t="s">
        <v>71</v>
      </c>
      <c r="B67" s="17" t="s">
        <v>142</v>
      </c>
      <c r="C67" s="16" t="s">
        <v>232</v>
      </c>
      <c r="D67" s="47"/>
      <c r="E67" s="68"/>
      <c r="F67" s="69" t="str">
        <f t="shared" si="0"/>
        <v/>
      </c>
    </row>
    <row r="68" spans="1:7" s="58" customFormat="1" ht="27.2" customHeight="1">
      <c r="A68" s="67" t="s">
        <v>143</v>
      </c>
      <c r="B68" s="17" t="s">
        <v>252</v>
      </c>
      <c r="C68" s="16"/>
      <c r="D68" s="47"/>
      <c r="E68" s="68"/>
      <c r="F68" s="69" t="str">
        <f t="shared" si="0"/>
        <v/>
      </c>
    </row>
    <row r="69" spans="1:7" s="58" customFormat="1" ht="27.2" customHeight="1">
      <c r="A69" s="67" t="s">
        <v>95</v>
      </c>
      <c r="B69" s="17" t="s">
        <v>98</v>
      </c>
      <c r="C69" s="16" t="s">
        <v>232</v>
      </c>
      <c r="D69" s="47"/>
      <c r="E69" s="68"/>
      <c r="F69" s="69" t="str">
        <f t="shared" si="0"/>
        <v/>
      </c>
    </row>
    <row r="70" spans="1:7" s="58" customFormat="1" ht="27.2" customHeight="1">
      <c r="A70" s="72" t="s">
        <v>144</v>
      </c>
      <c r="B70" s="98" t="s">
        <v>297</v>
      </c>
      <c r="C70" s="73" t="s">
        <v>123</v>
      </c>
      <c r="D70" s="47"/>
      <c r="E70" s="68"/>
      <c r="F70" s="69" t="str">
        <f t="shared" si="0"/>
        <v/>
      </c>
    </row>
    <row r="71" spans="1:7" s="58" customFormat="1" ht="27.2" customHeight="1">
      <c r="A71" s="72" t="s">
        <v>145</v>
      </c>
      <c r="B71" s="98" t="s">
        <v>298</v>
      </c>
      <c r="C71" s="73" t="s">
        <v>123</v>
      </c>
      <c r="D71" s="47"/>
      <c r="E71" s="68"/>
      <c r="F71" s="69" t="str">
        <f t="shared" si="0"/>
        <v/>
      </c>
    </row>
    <row r="72" spans="1:7" s="58" customFormat="1" ht="27.2" customHeight="1">
      <c r="A72" s="72" t="s">
        <v>146</v>
      </c>
      <c r="B72" s="98" t="s">
        <v>299</v>
      </c>
      <c r="C72" s="74"/>
      <c r="D72" s="47"/>
      <c r="E72" s="68"/>
      <c r="F72" s="69" t="str">
        <f t="shared" si="0"/>
        <v/>
      </c>
    </row>
    <row r="73" spans="1:7" s="58" customFormat="1" ht="27.2" customHeight="1">
      <c r="A73" s="72" t="s">
        <v>95</v>
      </c>
      <c r="B73" s="98" t="s">
        <v>140</v>
      </c>
      <c r="C73" s="16" t="s">
        <v>232</v>
      </c>
      <c r="D73" s="47"/>
      <c r="E73" s="68"/>
      <c r="F73" s="69" t="str">
        <f t="shared" si="0"/>
        <v/>
      </c>
    </row>
    <row r="74" spans="1:7" s="58" customFormat="1" ht="27.2" customHeight="1">
      <c r="A74" s="72" t="s">
        <v>147</v>
      </c>
      <c r="B74" s="98" t="s">
        <v>300</v>
      </c>
      <c r="C74" s="73"/>
      <c r="D74" s="47"/>
      <c r="E74" s="68"/>
      <c r="F74" s="69" t="str">
        <f t="shared" si="0"/>
        <v/>
      </c>
    </row>
    <row r="75" spans="1:7" s="58" customFormat="1" ht="27.2" customHeight="1">
      <c r="A75" s="72" t="s">
        <v>95</v>
      </c>
      <c r="B75" s="98" t="s">
        <v>301</v>
      </c>
      <c r="C75" s="73" t="s">
        <v>148</v>
      </c>
      <c r="D75" s="47">
        <v>200</v>
      </c>
      <c r="E75" s="68"/>
      <c r="F75" s="69" t="str">
        <f t="shared" si="0"/>
        <v/>
      </c>
    </row>
    <row r="76" spans="1:7" s="58" customFormat="1" ht="27.2" customHeight="1">
      <c r="A76" s="72" t="s">
        <v>149</v>
      </c>
      <c r="B76" s="98" t="s">
        <v>302</v>
      </c>
      <c r="C76" s="75" t="s">
        <v>224</v>
      </c>
      <c r="D76" s="47"/>
      <c r="E76" s="68"/>
      <c r="F76" s="69" t="str">
        <f t="shared" si="0"/>
        <v/>
      </c>
    </row>
    <row r="77" spans="1:7" s="58" customFormat="1" ht="27.2" customHeight="1">
      <c r="A77" s="47"/>
      <c r="B77" s="48"/>
      <c r="C77" s="47"/>
      <c r="D77" s="47"/>
      <c r="E77" s="68"/>
      <c r="F77" s="69" t="str">
        <f t="shared" si="0"/>
        <v/>
      </c>
    </row>
    <row r="78" spans="1:7" s="58" customFormat="1" ht="27.2" customHeight="1">
      <c r="A78" s="47"/>
      <c r="B78" s="48"/>
      <c r="C78" s="47"/>
      <c r="D78" s="47"/>
      <c r="E78" s="68"/>
      <c r="F78" s="69" t="str">
        <f t="shared" si="0"/>
        <v/>
      </c>
    </row>
    <row r="79" spans="1:7" ht="27.2" customHeight="1">
      <c r="A79" s="105" t="s">
        <v>150</v>
      </c>
      <c r="B79" s="106"/>
      <c r="C79" s="106"/>
      <c r="D79" s="106"/>
      <c r="E79" s="106"/>
      <c r="F79" s="56">
        <f>SUM(F5:F78)</f>
        <v>0</v>
      </c>
      <c r="G79" s="66"/>
    </row>
    <row r="80" spans="1:7" ht="12">
      <c r="D80" s="77"/>
      <c r="E80" s="79"/>
      <c r="F80" s="80"/>
      <c r="G80" s="66"/>
    </row>
    <row r="81" spans="1:7" ht="12">
      <c r="D81" s="77"/>
      <c r="E81" s="79"/>
      <c r="F81" s="80"/>
      <c r="G81" s="66"/>
    </row>
    <row r="82" spans="1:7" ht="12">
      <c r="D82" s="77"/>
      <c r="E82" s="79"/>
      <c r="F82" s="80"/>
      <c r="G82" s="66"/>
    </row>
    <row r="83" spans="1:7" ht="12">
      <c r="A83" s="81"/>
      <c r="B83" s="82"/>
      <c r="C83" s="81"/>
      <c r="D83" s="77"/>
      <c r="E83" s="79"/>
      <c r="F83" s="80"/>
      <c r="G83" s="66"/>
    </row>
    <row r="84" spans="1:7" ht="12">
      <c r="D84" s="77"/>
      <c r="E84" s="79"/>
      <c r="F84" s="80"/>
      <c r="G84" s="66"/>
    </row>
    <row r="85" spans="1:7" ht="12">
      <c r="D85" s="77"/>
      <c r="E85" s="79"/>
      <c r="F85" s="80"/>
      <c r="G85" s="66"/>
    </row>
    <row r="86" spans="1:7" ht="12">
      <c r="D86" s="77"/>
      <c r="E86" s="79"/>
      <c r="F86" s="80"/>
      <c r="G86" s="66"/>
    </row>
    <row r="87" spans="1:7" ht="12">
      <c r="D87" s="77"/>
      <c r="E87" s="79"/>
      <c r="F87" s="80"/>
      <c r="G87" s="66"/>
    </row>
    <row r="88" spans="1:7" ht="12">
      <c r="D88" s="77"/>
      <c r="E88" s="79"/>
      <c r="F88" s="80"/>
      <c r="G88" s="66"/>
    </row>
    <row r="89" spans="1:7" ht="12">
      <c r="D89" s="77"/>
      <c r="E89" s="79"/>
      <c r="F89" s="80"/>
      <c r="G89" s="66"/>
    </row>
    <row r="90" spans="1:7" ht="12">
      <c r="D90" s="77"/>
      <c r="E90" s="79"/>
      <c r="F90" s="80"/>
      <c r="G90" s="66"/>
    </row>
    <row r="91" spans="1:7" ht="12">
      <c r="D91" s="77"/>
      <c r="E91" s="79"/>
      <c r="F91" s="80"/>
      <c r="G91" s="66"/>
    </row>
    <row r="92" spans="1:7" ht="12">
      <c r="D92" s="77"/>
      <c r="E92" s="79"/>
      <c r="F92" s="80"/>
      <c r="G92" s="66"/>
    </row>
    <row r="93" spans="1:7" ht="12">
      <c r="D93" s="77"/>
      <c r="E93" s="79"/>
      <c r="F93" s="80"/>
      <c r="G93" s="66"/>
    </row>
    <row r="94" spans="1:7" ht="12">
      <c r="D94" s="77"/>
      <c r="E94" s="79"/>
      <c r="F94" s="80"/>
      <c r="G94" s="66"/>
    </row>
    <row r="95" spans="1:7" ht="12">
      <c r="D95" s="77"/>
      <c r="E95" s="79"/>
      <c r="F95" s="80"/>
      <c r="G95" s="66"/>
    </row>
    <row r="96" spans="1: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row r="186" spans="4:7" ht="12">
      <c r="D186" s="77"/>
      <c r="E186" s="79"/>
      <c r="F186" s="80"/>
      <c r="G186" s="66"/>
    </row>
    <row r="187" spans="4:7" ht="12">
      <c r="D187" s="77"/>
      <c r="E187" s="79"/>
      <c r="F187" s="80"/>
      <c r="G187" s="66"/>
    </row>
    <row r="188" spans="4:7" ht="12">
      <c r="D188" s="77"/>
      <c r="E188" s="79"/>
      <c r="F188" s="80"/>
      <c r="G188" s="66"/>
    </row>
    <row r="189" spans="4:7" ht="12">
      <c r="D189" s="77"/>
      <c r="E189" s="79"/>
      <c r="F189" s="80"/>
      <c r="G189" s="66"/>
    </row>
    <row r="190" spans="4:7" ht="12">
      <c r="D190" s="77"/>
      <c r="E190" s="79"/>
      <c r="F190" s="80"/>
      <c r="G190" s="66"/>
    </row>
    <row r="191" spans="4:7" ht="12">
      <c r="D191" s="77"/>
      <c r="E191" s="79"/>
      <c r="F191" s="80"/>
      <c r="G191" s="66"/>
    </row>
    <row r="192" spans="4:7" ht="12">
      <c r="D192" s="77"/>
      <c r="E192" s="79"/>
      <c r="F192" s="80"/>
      <c r="G192" s="66"/>
    </row>
    <row r="193" spans="4:7" ht="12">
      <c r="D193" s="77"/>
      <c r="E193" s="79"/>
      <c r="F193" s="80"/>
      <c r="G193" s="66"/>
    </row>
    <row r="194" spans="4:7" ht="12">
      <c r="D194" s="77"/>
      <c r="E194" s="79"/>
      <c r="F194" s="80"/>
      <c r="G194" s="66"/>
    </row>
    <row r="195" spans="4:7" ht="12">
      <c r="D195" s="77"/>
      <c r="E195" s="79"/>
      <c r="F195" s="80"/>
      <c r="G195" s="66"/>
    </row>
    <row r="196" spans="4:7" ht="12">
      <c r="D196" s="77"/>
      <c r="E196" s="79"/>
      <c r="F196" s="80"/>
      <c r="G196" s="66"/>
    </row>
    <row r="197" spans="4:7" ht="12">
      <c r="D197" s="77"/>
      <c r="E197" s="79"/>
      <c r="F197" s="80"/>
      <c r="G197" s="66"/>
    </row>
    <row r="198" spans="4:7" ht="12">
      <c r="D198" s="77"/>
      <c r="E198" s="79"/>
      <c r="F198" s="80"/>
      <c r="G198" s="66"/>
    </row>
    <row r="199" spans="4:7" ht="12">
      <c r="D199" s="77"/>
      <c r="E199" s="79"/>
      <c r="F199" s="80"/>
      <c r="G199" s="66"/>
    </row>
    <row r="200" spans="4:7" ht="12">
      <c r="D200" s="77"/>
      <c r="E200" s="79"/>
      <c r="F200" s="80"/>
      <c r="G200" s="66"/>
    </row>
    <row r="201" spans="4:7" ht="12">
      <c r="D201" s="77"/>
      <c r="E201" s="79"/>
      <c r="F201" s="80"/>
      <c r="G201" s="66"/>
    </row>
    <row r="202" spans="4:7" ht="12">
      <c r="D202" s="77"/>
      <c r="E202" s="79"/>
      <c r="F202" s="80"/>
      <c r="G202" s="66"/>
    </row>
    <row r="203" spans="4:7" ht="12">
      <c r="D203" s="77"/>
      <c r="E203" s="79"/>
      <c r="F203" s="80"/>
      <c r="G203" s="66"/>
    </row>
    <row r="204" spans="4:7" ht="12">
      <c r="D204" s="77"/>
      <c r="E204" s="79"/>
      <c r="F204" s="80"/>
      <c r="G204" s="66"/>
    </row>
    <row r="205" spans="4:7" ht="12">
      <c r="D205" s="77"/>
      <c r="E205" s="79"/>
      <c r="F205" s="80"/>
      <c r="G205" s="66"/>
    </row>
    <row r="206" spans="4:7" ht="12">
      <c r="D206" s="77"/>
      <c r="E206" s="79"/>
      <c r="F206" s="80"/>
      <c r="G206" s="66"/>
    </row>
    <row r="207" spans="4:7" ht="12">
      <c r="D207" s="77"/>
      <c r="E207" s="79"/>
      <c r="F207" s="80"/>
      <c r="G207" s="66"/>
    </row>
    <row r="208" spans="4:7" ht="12">
      <c r="D208" s="77"/>
      <c r="E208" s="79"/>
      <c r="F208" s="80"/>
      <c r="G208" s="66"/>
    </row>
    <row r="209" spans="4:7" ht="12">
      <c r="D209" s="77"/>
      <c r="E209" s="79"/>
      <c r="F209" s="80"/>
      <c r="G209" s="66"/>
    </row>
    <row r="210" spans="4:7" ht="12">
      <c r="D210" s="77"/>
      <c r="E210" s="79"/>
      <c r="F210" s="80"/>
      <c r="G210" s="66"/>
    </row>
    <row r="211" spans="4:7" ht="12">
      <c r="D211" s="77"/>
      <c r="E211" s="79"/>
      <c r="F211" s="80"/>
      <c r="G211" s="66"/>
    </row>
    <row r="212" spans="4:7" ht="12">
      <c r="D212" s="77"/>
      <c r="E212" s="79"/>
      <c r="F212" s="80"/>
      <c r="G212" s="66"/>
    </row>
    <row r="213" spans="4:7" ht="12">
      <c r="D213" s="77"/>
      <c r="E213" s="79"/>
      <c r="F213" s="80"/>
      <c r="G213" s="66"/>
    </row>
    <row r="214" spans="4:7" ht="12">
      <c r="D214" s="77"/>
      <c r="E214" s="79"/>
      <c r="F214" s="80"/>
      <c r="G214" s="66"/>
    </row>
    <row r="215" spans="4:7" ht="12">
      <c r="D215" s="77"/>
      <c r="E215" s="79"/>
      <c r="F215" s="80"/>
      <c r="G215" s="66"/>
    </row>
    <row r="216" spans="4:7" ht="12">
      <c r="D216" s="77"/>
      <c r="E216" s="79"/>
      <c r="F216" s="80"/>
      <c r="G216" s="66"/>
    </row>
    <row r="217" spans="4:7" ht="12">
      <c r="D217" s="77"/>
      <c r="E217" s="79"/>
      <c r="F217" s="80"/>
      <c r="G217" s="66"/>
    </row>
    <row r="218" spans="4:7" ht="12">
      <c r="D218" s="77"/>
      <c r="E218" s="79"/>
      <c r="F218" s="80"/>
      <c r="G218" s="66"/>
    </row>
    <row r="219" spans="4:7" ht="12">
      <c r="D219" s="77"/>
      <c r="E219" s="79"/>
      <c r="F219" s="80"/>
      <c r="G219" s="66"/>
    </row>
    <row r="220" spans="4:7" ht="12">
      <c r="D220" s="77"/>
      <c r="E220" s="79"/>
      <c r="F220" s="80"/>
      <c r="G220" s="66"/>
    </row>
    <row r="221" spans="4:7" ht="12">
      <c r="D221" s="77"/>
      <c r="E221" s="79"/>
      <c r="F221" s="80"/>
      <c r="G221" s="66"/>
    </row>
    <row r="222" spans="4:7" ht="12">
      <c r="D222" s="77"/>
      <c r="E222" s="79"/>
      <c r="F222" s="80"/>
      <c r="G222" s="66"/>
    </row>
    <row r="223" spans="4:7" ht="12">
      <c r="D223" s="77"/>
      <c r="E223" s="79"/>
      <c r="F223" s="80"/>
      <c r="G223" s="66"/>
    </row>
    <row r="224" spans="4:7" ht="12">
      <c r="D224" s="77"/>
      <c r="E224" s="79"/>
      <c r="F224" s="80"/>
      <c r="G224" s="66"/>
    </row>
    <row r="225" spans="4:7" ht="12">
      <c r="D225" s="77"/>
      <c r="E225" s="79"/>
      <c r="F225" s="80"/>
      <c r="G225" s="66"/>
    </row>
    <row r="226" spans="4:7" ht="12">
      <c r="D226" s="77"/>
      <c r="E226" s="79"/>
      <c r="F226" s="80"/>
      <c r="G226" s="66"/>
    </row>
    <row r="227" spans="4:7" ht="12">
      <c r="D227" s="77"/>
      <c r="E227" s="79"/>
      <c r="F227" s="80"/>
      <c r="G227" s="66"/>
    </row>
    <row r="228" spans="4:7" ht="12">
      <c r="D228" s="77"/>
      <c r="E228" s="79"/>
      <c r="F228" s="80"/>
      <c r="G228" s="66"/>
    </row>
    <row r="229" spans="4:7" ht="12">
      <c r="D229" s="77"/>
      <c r="E229" s="79"/>
      <c r="F229" s="80"/>
      <c r="G229" s="66"/>
    </row>
    <row r="230" spans="4:7" ht="12">
      <c r="D230" s="77"/>
      <c r="E230" s="79"/>
      <c r="F230" s="80"/>
      <c r="G230" s="66"/>
    </row>
    <row r="231" spans="4:7" ht="12">
      <c r="D231" s="77"/>
      <c r="E231" s="79"/>
      <c r="F231" s="80"/>
      <c r="G231" s="66"/>
    </row>
    <row r="232" spans="4:7" ht="12">
      <c r="D232" s="77"/>
      <c r="E232" s="79"/>
      <c r="F232" s="80"/>
      <c r="G232" s="66"/>
    </row>
    <row r="233" spans="4:7" ht="12">
      <c r="D233" s="77"/>
      <c r="E233" s="79"/>
      <c r="F233" s="80"/>
      <c r="G233" s="66"/>
    </row>
    <row r="234" spans="4:7" ht="12">
      <c r="D234" s="77"/>
      <c r="E234" s="79"/>
      <c r="F234" s="80"/>
      <c r="G234" s="66"/>
    </row>
    <row r="235" spans="4:7" ht="12">
      <c r="D235" s="77"/>
      <c r="E235" s="79"/>
      <c r="F235" s="80"/>
      <c r="G235" s="66"/>
    </row>
    <row r="236" spans="4:7" ht="12">
      <c r="D236" s="77"/>
      <c r="E236" s="79"/>
      <c r="F236" s="80"/>
      <c r="G236" s="66"/>
    </row>
    <row r="237" spans="4:7" ht="12">
      <c r="D237" s="77"/>
      <c r="E237" s="79"/>
      <c r="F237" s="80"/>
      <c r="G237" s="66"/>
    </row>
    <row r="238" spans="4:7" ht="12">
      <c r="D238" s="77"/>
      <c r="E238" s="79"/>
      <c r="F238" s="80"/>
      <c r="G238" s="66"/>
    </row>
  </sheetData>
  <sheetProtection password="C6D1" sheet="1" objects="1" scenarios="1" formatCells="0" formatColumns="0" formatRows="0"/>
  <mergeCells count="3">
    <mergeCell ref="A1:F1"/>
    <mergeCell ref="A2:F2"/>
    <mergeCell ref="A79:E79"/>
  </mergeCells>
  <phoneticPr fontId="34" type="noConversion"/>
  <dataValidations count="2">
    <dataValidation imeMode="off" allowBlank="1" showInputMessage="1" showErrorMessage="1"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dataValidation imeMode="on"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Sheet10">
    <tabColor rgb="FFFFFF00"/>
  </sheetPr>
  <dimension ref="A1:E17"/>
  <sheetViews>
    <sheetView showGridLines="0" showZeros="0" view="pageBreakPreview" zoomScaleNormal="100" workbookViewId="0">
      <selection activeCell="C5" sqref="C5"/>
    </sheetView>
  </sheetViews>
  <sheetFormatPr defaultRowHeight="24.95" customHeight="1"/>
  <cols>
    <col min="1" max="1" width="8.625" style="87" customWidth="1"/>
    <col min="2" max="2" width="9.625" style="87" customWidth="1"/>
    <col min="3" max="3" width="35.375" style="87" customWidth="1"/>
    <col min="4" max="4" width="20.625" style="87" customWidth="1"/>
    <col min="5" max="256" width="9" style="87"/>
    <col min="257" max="257" width="8.625" style="87" customWidth="1"/>
    <col min="258" max="258" width="9.625" style="87" customWidth="1"/>
    <col min="259" max="259" width="35.375" style="87" customWidth="1"/>
    <col min="260" max="260" width="20.625" style="87" customWidth="1"/>
    <col min="261" max="512" width="9" style="87"/>
    <col min="513" max="513" width="8.625" style="87" customWidth="1"/>
    <col min="514" max="514" width="9.625" style="87" customWidth="1"/>
    <col min="515" max="515" width="35.375" style="87" customWidth="1"/>
    <col min="516" max="516" width="20.625" style="87" customWidth="1"/>
    <col min="517" max="768" width="9" style="87"/>
    <col min="769" max="769" width="8.625" style="87" customWidth="1"/>
    <col min="770" max="770" width="9.625" style="87" customWidth="1"/>
    <col min="771" max="771" width="35.375" style="87" customWidth="1"/>
    <col min="772" max="772" width="20.625" style="87" customWidth="1"/>
    <col min="773" max="1024" width="9" style="87"/>
    <col min="1025" max="1025" width="8.625" style="87" customWidth="1"/>
    <col min="1026" max="1026" width="9.625" style="87" customWidth="1"/>
    <col min="1027" max="1027" width="35.375" style="87" customWidth="1"/>
    <col min="1028" max="1028" width="20.625" style="87" customWidth="1"/>
    <col min="1029" max="1280" width="9" style="87"/>
    <col min="1281" max="1281" width="8.625" style="87" customWidth="1"/>
    <col min="1282" max="1282" width="9.625" style="87" customWidth="1"/>
    <col min="1283" max="1283" width="35.375" style="87" customWidth="1"/>
    <col min="1284" max="1284" width="20.625" style="87" customWidth="1"/>
    <col min="1285" max="1536" width="9" style="87"/>
    <col min="1537" max="1537" width="8.625" style="87" customWidth="1"/>
    <col min="1538" max="1538" width="9.625" style="87" customWidth="1"/>
    <col min="1539" max="1539" width="35.375" style="87" customWidth="1"/>
    <col min="1540" max="1540" width="20.625" style="87" customWidth="1"/>
    <col min="1541" max="1792" width="9" style="87"/>
    <col min="1793" max="1793" width="8.625" style="87" customWidth="1"/>
    <col min="1794" max="1794" width="9.625" style="87" customWidth="1"/>
    <col min="1795" max="1795" width="35.375" style="87" customWidth="1"/>
    <col min="1796" max="1796" width="20.625" style="87" customWidth="1"/>
    <col min="1797" max="2048" width="9" style="87"/>
    <col min="2049" max="2049" width="8.625" style="87" customWidth="1"/>
    <col min="2050" max="2050" width="9.625" style="87" customWidth="1"/>
    <col min="2051" max="2051" width="35.375" style="87" customWidth="1"/>
    <col min="2052" max="2052" width="20.625" style="87" customWidth="1"/>
    <col min="2053" max="2304" width="9" style="87"/>
    <col min="2305" max="2305" width="8.625" style="87" customWidth="1"/>
    <col min="2306" max="2306" width="9.625" style="87" customWidth="1"/>
    <col min="2307" max="2307" width="35.375" style="87" customWidth="1"/>
    <col min="2308" max="2308" width="20.625" style="87" customWidth="1"/>
    <col min="2309" max="2560" width="9" style="87"/>
    <col min="2561" max="2561" width="8.625" style="87" customWidth="1"/>
    <col min="2562" max="2562" width="9.625" style="87" customWidth="1"/>
    <col min="2563" max="2563" width="35.375" style="87" customWidth="1"/>
    <col min="2564" max="2564" width="20.625" style="87" customWidth="1"/>
    <col min="2565" max="2816" width="9" style="87"/>
    <col min="2817" max="2817" width="8.625" style="87" customWidth="1"/>
    <col min="2818" max="2818" width="9.625" style="87" customWidth="1"/>
    <col min="2819" max="2819" width="35.375" style="87" customWidth="1"/>
    <col min="2820" max="2820" width="20.625" style="87" customWidth="1"/>
    <col min="2821" max="3072" width="9" style="87"/>
    <col min="3073" max="3073" width="8.625" style="87" customWidth="1"/>
    <col min="3074" max="3074" width="9.625" style="87" customWidth="1"/>
    <col min="3075" max="3075" width="35.375" style="87" customWidth="1"/>
    <col min="3076" max="3076" width="20.625" style="87" customWidth="1"/>
    <col min="3077" max="3328" width="9" style="87"/>
    <col min="3329" max="3329" width="8.625" style="87" customWidth="1"/>
    <col min="3330" max="3330" width="9.625" style="87" customWidth="1"/>
    <col min="3331" max="3331" width="35.375" style="87" customWidth="1"/>
    <col min="3332" max="3332" width="20.625" style="87" customWidth="1"/>
    <col min="3333" max="3584" width="9" style="87"/>
    <col min="3585" max="3585" width="8.625" style="87" customWidth="1"/>
    <col min="3586" max="3586" width="9.625" style="87" customWidth="1"/>
    <col min="3587" max="3587" width="35.375" style="87" customWidth="1"/>
    <col min="3588" max="3588" width="20.625" style="87" customWidth="1"/>
    <col min="3589" max="3840" width="9" style="87"/>
    <col min="3841" max="3841" width="8.625" style="87" customWidth="1"/>
    <col min="3842" max="3842" width="9.625" style="87" customWidth="1"/>
    <col min="3843" max="3843" width="35.375" style="87" customWidth="1"/>
    <col min="3844" max="3844" width="20.625" style="87" customWidth="1"/>
    <col min="3845" max="4096" width="9" style="87"/>
    <col min="4097" max="4097" width="8.625" style="87" customWidth="1"/>
    <col min="4098" max="4098" width="9.625" style="87" customWidth="1"/>
    <col min="4099" max="4099" width="35.375" style="87" customWidth="1"/>
    <col min="4100" max="4100" width="20.625" style="87" customWidth="1"/>
    <col min="4101" max="4352" width="9" style="87"/>
    <col min="4353" max="4353" width="8.625" style="87" customWidth="1"/>
    <col min="4354" max="4354" width="9.625" style="87" customWidth="1"/>
    <col min="4355" max="4355" width="35.375" style="87" customWidth="1"/>
    <col min="4356" max="4356" width="20.625" style="87" customWidth="1"/>
    <col min="4357" max="4608" width="9" style="87"/>
    <col min="4609" max="4609" width="8.625" style="87" customWidth="1"/>
    <col min="4610" max="4610" width="9.625" style="87" customWidth="1"/>
    <col min="4611" max="4611" width="35.375" style="87" customWidth="1"/>
    <col min="4612" max="4612" width="20.625" style="87" customWidth="1"/>
    <col min="4613" max="4864" width="9" style="87"/>
    <col min="4865" max="4865" width="8.625" style="87" customWidth="1"/>
    <col min="4866" max="4866" width="9.625" style="87" customWidth="1"/>
    <col min="4867" max="4867" width="35.375" style="87" customWidth="1"/>
    <col min="4868" max="4868" width="20.625" style="87" customWidth="1"/>
    <col min="4869" max="5120" width="9" style="87"/>
    <col min="5121" max="5121" width="8.625" style="87" customWidth="1"/>
    <col min="5122" max="5122" width="9.625" style="87" customWidth="1"/>
    <col min="5123" max="5123" width="35.375" style="87" customWidth="1"/>
    <col min="5124" max="5124" width="20.625" style="87" customWidth="1"/>
    <col min="5125" max="5376" width="9" style="87"/>
    <col min="5377" max="5377" width="8.625" style="87" customWidth="1"/>
    <col min="5378" max="5378" width="9.625" style="87" customWidth="1"/>
    <col min="5379" max="5379" width="35.375" style="87" customWidth="1"/>
    <col min="5380" max="5380" width="20.625" style="87" customWidth="1"/>
    <col min="5381" max="5632" width="9" style="87"/>
    <col min="5633" max="5633" width="8.625" style="87" customWidth="1"/>
    <col min="5634" max="5634" width="9.625" style="87" customWidth="1"/>
    <col min="5635" max="5635" width="35.375" style="87" customWidth="1"/>
    <col min="5636" max="5636" width="20.625" style="87" customWidth="1"/>
    <col min="5637" max="5888" width="9" style="87"/>
    <col min="5889" max="5889" width="8.625" style="87" customWidth="1"/>
    <col min="5890" max="5890" width="9.625" style="87" customWidth="1"/>
    <col min="5891" max="5891" width="35.375" style="87" customWidth="1"/>
    <col min="5892" max="5892" width="20.625" style="87" customWidth="1"/>
    <col min="5893" max="6144" width="9" style="87"/>
    <col min="6145" max="6145" width="8.625" style="87" customWidth="1"/>
    <col min="6146" max="6146" width="9.625" style="87" customWidth="1"/>
    <col min="6147" max="6147" width="35.375" style="87" customWidth="1"/>
    <col min="6148" max="6148" width="20.625" style="87" customWidth="1"/>
    <col min="6149" max="6400" width="9" style="87"/>
    <col min="6401" max="6401" width="8.625" style="87" customWidth="1"/>
    <col min="6402" max="6402" width="9.625" style="87" customWidth="1"/>
    <col min="6403" max="6403" width="35.375" style="87" customWidth="1"/>
    <col min="6404" max="6404" width="20.625" style="87" customWidth="1"/>
    <col min="6405" max="6656" width="9" style="87"/>
    <col min="6657" max="6657" width="8.625" style="87" customWidth="1"/>
    <col min="6658" max="6658" width="9.625" style="87" customWidth="1"/>
    <col min="6659" max="6659" width="35.375" style="87" customWidth="1"/>
    <col min="6660" max="6660" width="20.625" style="87" customWidth="1"/>
    <col min="6661" max="6912" width="9" style="87"/>
    <col min="6913" max="6913" width="8.625" style="87" customWidth="1"/>
    <col min="6914" max="6914" width="9.625" style="87" customWidth="1"/>
    <col min="6915" max="6915" width="35.375" style="87" customWidth="1"/>
    <col min="6916" max="6916" width="20.625" style="87" customWidth="1"/>
    <col min="6917" max="7168" width="9" style="87"/>
    <col min="7169" max="7169" width="8.625" style="87" customWidth="1"/>
    <col min="7170" max="7170" width="9.625" style="87" customWidth="1"/>
    <col min="7171" max="7171" width="35.375" style="87" customWidth="1"/>
    <col min="7172" max="7172" width="20.625" style="87" customWidth="1"/>
    <col min="7173" max="7424" width="9" style="87"/>
    <col min="7425" max="7425" width="8.625" style="87" customWidth="1"/>
    <col min="7426" max="7426" width="9.625" style="87" customWidth="1"/>
    <col min="7427" max="7427" width="35.375" style="87" customWidth="1"/>
    <col min="7428" max="7428" width="20.625" style="87" customWidth="1"/>
    <col min="7429" max="7680" width="9" style="87"/>
    <col min="7681" max="7681" width="8.625" style="87" customWidth="1"/>
    <col min="7682" max="7682" width="9.625" style="87" customWidth="1"/>
    <col min="7683" max="7683" width="35.375" style="87" customWidth="1"/>
    <col min="7684" max="7684" width="20.625" style="87" customWidth="1"/>
    <col min="7685" max="7936" width="9" style="87"/>
    <col min="7937" max="7937" width="8.625" style="87" customWidth="1"/>
    <col min="7938" max="7938" width="9.625" style="87" customWidth="1"/>
    <col min="7939" max="7939" width="35.375" style="87" customWidth="1"/>
    <col min="7940" max="7940" width="20.625" style="87" customWidth="1"/>
    <col min="7941" max="8192" width="9" style="87"/>
    <col min="8193" max="8193" width="8.625" style="87" customWidth="1"/>
    <col min="8194" max="8194" width="9.625" style="87" customWidth="1"/>
    <col min="8195" max="8195" width="35.375" style="87" customWidth="1"/>
    <col min="8196" max="8196" width="20.625" style="87" customWidth="1"/>
    <col min="8197" max="8448" width="9" style="87"/>
    <col min="8449" max="8449" width="8.625" style="87" customWidth="1"/>
    <col min="8450" max="8450" width="9.625" style="87" customWidth="1"/>
    <col min="8451" max="8451" width="35.375" style="87" customWidth="1"/>
    <col min="8452" max="8452" width="20.625" style="87" customWidth="1"/>
    <col min="8453" max="8704" width="9" style="87"/>
    <col min="8705" max="8705" width="8.625" style="87" customWidth="1"/>
    <col min="8706" max="8706" width="9.625" style="87" customWidth="1"/>
    <col min="8707" max="8707" width="35.375" style="87" customWidth="1"/>
    <col min="8708" max="8708" width="20.625" style="87" customWidth="1"/>
    <col min="8709" max="8960" width="9" style="87"/>
    <col min="8961" max="8961" width="8.625" style="87" customWidth="1"/>
    <col min="8962" max="8962" width="9.625" style="87" customWidth="1"/>
    <col min="8963" max="8963" width="35.375" style="87" customWidth="1"/>
    <col min="8964" max="8964" width="20.625" style="87" customWidth="1"/>
    <col min="8965" max="9216" width="9" style="87"/>
    <col min="9217" max="9217" width="8.625" style="87" customWidth="1"/>
    <col min="9218" max="9218" width="9.625" style="87" customWidth="1"/>
    <col min="9219" max="9219" width="35.375" style="87" customWidth="1"/>
    <col min="9220" max="9220" width="20.625" style="87" customWidth="1"/>
    <col min="9221" max="9472" width="9" style="87"/>
    <col min="9473" max="9473" width="8.625" style="87" customWidth="1"/>
    <col min="9474" max="9474" width="9.625" style="87" customWidth="1"/>
    <col min="9475" max="9475" width="35.375" style="87" customWidth="1"/>
    <col min="9476" max="9476" width="20.625" style="87" customWidth="1"/>
    <col min="9477" max="9728" width="9" style="87"/>
    <col min="9729" max="9729" width="8.625" style="87" customWidth="1"/>
    <col min="9730" max="9730" width="9.625" style="87" customWidth="1"/>
    <col min="9731" max="9731" width="35.375" style="87" customWidth="1"/>
    <col min="9732" max="9732" width="20.625" style="87" customWidth="1"/>
    <col min="9733" max="9984" width="9" style="87"/>
    <col min="9985" max="9985" width="8.625" style="87" customWidth="1"/>
    <col min="9986" max="9986" width="9.625" style="87" customWidth="1"/>
    <col min="9987" max="9987" width="35.375" style="87" customWidth="1"/>
    <col min="9988" max="9988" width="20.625" style="87" customWidth="1"/>
    <col min="9989" max="10240" width="9" style="87"/>
    <col min="10241" max="10241" width="8.625" style="87" customWidth="1"/>
    <col min="10242" max="10242" width="9.625" style="87" customWidth="1"/>
    <col min="10243" max="10243" width="35.375" style="87" customWidth="1"/>
    <col min="10244" max="10244" width="20.625" style="87" customWidth="1"/>
    <col min="10245" max="10496" width="9" style="87"/>
    <col min="10497" max="10497" width="8.625" style="87" customWidth="1"/>
    <col min="10498" max="10498" width="9.625" style="87" customWidth="1"/>
    <col min="10499" max="10499" width="35.375" style="87" customWidth="1"/>
    <col min="10500" max="10500" width="20.625" style="87" customWidth="1"/>
    <col min="10501" max="10752" width="9" style="87"/>
    <col min="10753" max="10753" width="8.625" style="87" customWidth="1"/>
    <col min="10754" max="10754" width="9.625" style="87" customWidth="1"/>
    <col min="10755" max="10755" width="35.375" style="87" customWidth="1"/>
    <col min="10756" max="10756" width="20.625" style="87" customWidth="1"/>
    <col min="10757" max="11008" width="9" style="87"/>
    <col min="11009" max="11009" width="8.625" style="87" customWidth="1"/>
    <col min="11010" max="11010" width="9.625" style="87" customWidth="1"/>
    <col min="11011" max="11011" width="35.375" style="87" customWidth="1"/>
    <col min="11012" max="11012" width="20.625" style="87" customWidth="1"/>
    <col min="11013" max="11264" width="9" style="87"/>
    <col min="11265" max="11265" width="8.625" style="87" customWidth="1"/>
    <col min="11266" max="11266" width="9.625" style="87" customWidth="1"/>
    <col min="11267" max="11267" width="35.375" style="87" customWidth="1"/>
    <col min="11268" max="11268" width="20.625" style="87" customWidth="1"/>
    <col min="11269" max="11520" width="9" style="87"/>
    <col min="11521" max="11521" width="8.625" style="87" customWidth="1"/>
    <col min="11522" max="11522" width="9.625" style="87" customWidth="1"/>
    <col min="11523" max="11523" width="35.375" style="87" customWidth="1"/>
    <col min="11524" max="11524" width="20.625" style="87" customWidth="1"/>
    <col min="11525" max="11776" width="9" style="87"/>
    <col min="11777" max="11777" width="8.625" style="87" customWidth="1"/>
    <col min="11778" max="11778" width="9.625" style="87" customWidth="1"/>
    <col min="11779" max="11779" width="35.375" style="87" customWidth="1"/>
    <col min="11780" max="11780" width="20.625" style="87" customWidth="1"/>
    <col min="11781" max="12032" width="9" style="87"/>
    <col min="12033" max="12033" width="8.625" style="87" customWidth="1"/>
    <col min="12034" max="12034" width="9.625" style="87" customWidth="1"/>
    <col min="12035" max="12035" width="35.375" style="87" customWidth="1"/>
    <col min="12036" max="12036" width="20.625" style="87" customWidth="1"/>
    <col min="12037" max="12288" width="9" style="87"/>
    <col min="12289" max="12289" width="8.625" style="87" customWidth="1"/>
    <col min="12290" max="12290" width="9.625" style="87" customWidth="1"/>
    <col min="12291" max="12291" width="35.375" style="87" customWidth="1"/>
    <col min="12292" max="12292" width="20.625" style="87" customWidth="1"/>
    <col min="12293" max="12544" width="9" style="87"/>
    <col min="12545" max="12545" width="8.625" style="87" customWidth="1"/>
    <col min="12546" max="12546" width="9.625" style="87" customWidth="1"/>
    <col min="12547" max="12547" width="35.375" style="87" customWidth="1"/>
    <col min="12548" max="12548" width="20.625" style="87" customWidth="1"/>
    <col min="12549" max="12800" width="9" style="87"/>
    <col min="12801" max="12801" width="8.625" style="87" customWidth="1"/>
    <col min="12802" max="12802" width="9.625" style="87" customWidth="1"/>
    <col min="12803" max="12803" width="35.375" style="87" customWidth="1"/>
    <col min="12804" max="12804" width="20.625" style="87" customWidth="1"/>
    <col min="12805" max="13056" width="9" style="87"/>
    <col min="13057" max="13057" width="8.625" style="87" customWidth="1"/>
    <col min="13058" max="13058" width="9.625" style="87" customWidth="1"/>
    <col min="13059" max="13059" width="35.375" style="87" customWidth="1"/>
    <col min="13060" max="13060" width="20.625" style="87" customWidth="1"/>
    <col min="13061" max="13312" width="9" style="87"/>
    <col min="13313" max="13313" width="8.625" style="87" customWidth="1"/>
    <col min="13314" max="13314" width="9.625" style="87" customWidth="1"/>
    <col min="13315" max="13315" width="35.375" style="87" customWidth="1"/>
    <col min="13316" max="13316" width="20.625" style="87" customWidth="1"/>
    <col min="13317" max="13568" width="9" style="87"/>
    <col min="13569" max="13569" width="8.625" style="87" customWidth="1"/>
    <col min="13570" max="13570" width="9.625" style="87" customWidth="1"/>
    <col min="13571" max="13571" width="35.375" style="87" customWidth="1"/>
    <col min="13572" max="13572" width="20.625" style="87" customWidth="1"/>
    <col min="13573" max="13824" width="9" style="87"/>
    <col min="13825" max="13825" width="8.625" style="87" customWidth="1"/>
    <col min="13826" max="13826" width="9.625" style="87" customWidth="1"/>
    <col min="13827" max="13827" width="35.375" style="87" customWidth="1"/>
    <col min="13828" max="13828" width="20.625" style="87" customWidth="1"/>
    <col min="13829" max="14080" width="9" style="87"/>
    <col min="14081" max="14081" width="8.625" style="87" customWidth="1"/>
    <col min="14082" max="14082" width="9.625" style="87" customWidth="1"/>
    <col min="14083" max="14083" width="35.375" style="87" customWidth="1"/>
    <col min="14084" max="14084" width="20.625" style="87" customWidth="1"/>
    <col min="14085" max="14336" width="9" style="87"/>
    <col min="14337" max="14337" width="8.625" style="87" customWidth="1"/>
    <col min="14338" max="14338" width="9.625" style="87" customWidth="1"/>
    <col min="14339" max="14339" width="35.375" style="87" customWidth="1"/>
    <col min="14340" max="14340" width="20.625" style="87" customWidth="1"/>
    <col min="14341" max="14592" width="9" style="87"/>
    <col min="14593" max="14593" width="8.625" style="87" customWidth="1"/>
    <col min="14594" max="14594" width="9.625" style="87" customWidth="1"/>
    <col min="14595" max="14595" width="35.375" style="87" customWidth="1"/>
    <col min="14596" max="14596" width="20.625" style="87" customWidth="1"/>
    <col min="14597" max="14848" width="9" style="87"/>
    <col min="14849" max="14849" width="8.625" style="87" customWidth="1"/>
    <col min="14850" max="14850" width="9.625" style="87" customWidth="1"/>
    <col min="14851" max="14851" width="35.375" style="87" customWidth="1"/>
    <col min="14852" max="14852" width="20.625" style="87" customWidth="1"/>
    <col min="14853" max="15104" width="9" style="87"/>
    <col min="15105" max="15105" width="8.625" style="87" customWidth="1"/>
    <col min="15106" max="15106" width="9.625" style="87" customWidth="1"/>
    <col min="15107" max="15107" width="35.375" style="87" customWidth="1"/>
    <col min="15108" max="15108" width="20.625" style="87" customWidth="1"/>
    <col min="15109" max="15360" width="9" style="87"/>
    <col min="15361" max="15361" width="8.625" style="87" customWidth="1"/>
    <col min="15362" max="15362" width="9.625" style="87" customWidth="1"/>
    <col min="15363" max="15363" width="35.375" style="87" customWidth="1"/>
    <col min="15364" max="15364" width="20.625" style="87" customWidth="1"/>
    <col min="15365" max="15616" width="9" style="87"/>
    <col min="15617" max="15617" width="8.625" style="87" customWidth="1"/>
    <col min="15618" max="15618" width="9.625" style="87" customWidth="1"/>
    <col min="15619" max="15619" width="35.375" style="87" customWidth="1"/>
    <col min="15620" max="15620" width="20.625" style="87" customWidth="1"/>
    <col min="15621" max="15872" width="9" style="87"/>
    <col min="15873" max="15873" width="8.625" style="87" customWidth="1"/>
    <col min="15874" max="15874" width="9.625" style="87" customWidth="1"/>
    <col min="15875" max="15875" width="35.375" style="87" customWidth="1"/>
    <col min="15876" max="15876" width="20.625" style="87" customWidth="1"/>
    <col min="15877" max="16128" width="9" style="87"/>
    <col min="16129" max="16129" width="8.625" style="87" customWidth="1"/>
    <col min="16130" max="16130" width="9.625" style="87" customWidth="1"/>
    <col min="16131" max="16131" width="35.375" style="87" customWidth="1"/>
    <col min="16132" max="16132" width="20.625" style="87" customWidth="1"/>
    <col min="16133" max="16384" width="9" style="87"/>
  </cols>
  <sheetData>
    <row r="1" spans="1:5" ht="35.25" customHeight="1">
      <c r="A1" s="108" t="s">
        <v>201</v>
      </c>
      <c r="B1" s="108"/>
      <c r="C1" s="108"/>
      <c r="D1" s="108"/>
    </row>
    <row r="2" spans="1:5" ht="22.9" customHeight="1"/>
    <row r="3" spans="1:5" s="90" customFormat="1" ht="20.25" customHeight="1">
      <c r="A3" s="88" t="s">
        <v>288</v>
      </c>
      <c r="B3" s="88"/>
      <c r="C3" s="60"/>
      <c r="D3" s="89" t="s">
        <v>266</v>
      </c>
      <c r="E3" s="89"/>
    </row>
    <row r="4" spans="1:5" ht="34.9" customHeight="1">
      <c r="A4" s="91" t="s">
        <v>267</v>
      </c>
      <c r="B4" s="91" t="s">
        <v>268</v>
      </c>
      <c r="C4" s="91" t="s">
        <v>269</v>
      </c>
      <c r="D4" s="91" t="s">
        <v>16</v>
      </c>
    </row>
    <row r="5" spans="1:5" s="94" customFormat="1" ht="34.9" customHeight="1">
      <c r="A5" s="92">
        <v>1</v>
      </c>
      <c r="B5" s="92">
        <v>100</v>
      </c>
      <c r="C5" s="92" t="s">
        <v>270</v>
      </c>
      <c r="D5" s="93">
        <f>'100章(S224线)'!F22</f>
        <v>0</v>
      </c>
    </row>
    <row r="6" spans="1:5" s="94" customFormat="1" ht="34.9" customHeight="1">
      <c r="A6" s="92">
        <v>2</v>
      </c>
      <c r="B6" s="92">
        <v>200</v>
      </c>
      <c r="C6" s="92" t="s">
        <v>202</v>
      </c>
      <c r="D6" s="93">
        <f>'200章(S224线)'!F79</f>
        <v>0</v>
      </c>
    </row>
    <row r="7" spans="1:5" s="94" customFormat="1" ht="34.9" customHeight="1">
      <c r="A7" s="92">
        <v>3</v>
      </c>
      <c r="B7" s="92">
        <v>300</v>
      </c>
      <c r="C7" s="92" t="s">
        <v>203</v>
      </c>
      <c r="D7" s="93">
        <v>0</v>
      </c>
    </row>
    <row r="8" spans="1:5" s="94" customFormat="1" ht="34.9" customHeight="1">
      <c r="A8" s="92">
        <v>4</v>
      </c>
      <c r="B8" s="92">
        <v>400</v>
      </c>
      <c r="C8" s="92" t="s">
        <v>204</v>
      </c>
      <c r="D8" s="93">
        <v>0</v>
      </c>
    </row>
    <row r="9" spans="1:5" s="94" customFormat="1" ht="34.9" customHeight="1">
      <c r="A9" s="92">
        <v>5</v>
      </c>
      <c r="B9" s="92">
        <v>500</v>
      </c>
      <c r="C9" s="92" t="s">
        <v>271</v>
      </c>
      <c r="D9" s="93">
        <v>0</v>
      </c>
    </row>
    <row r="10" spans="1:5" s="94" customFormat="1" ht="34.9" customHeight="1">
      <c r="A10" s="92">
        <v>6</v>
      </c>
      <c r="B10" s="92">
        <v>600</v>
      </c>
      <c r="C10" s="92" t="s">
        <v>205</v>
      </c>
      <c r="D10" s="93">
        <v>0</v>
      </c>
    </row>
    <row r="11" spans="1:5" s="94" customFormat="1" ht="34.9" customHeight="1">
      <c r="A11" s="92">
        <v>7</v>
      </c>
      <c r="B11" s="92">
        <v>700</v>
      </c>
      <c r="C11" s="92" t="s">
        <v>272</v>
      </c>
      <c r="D11" s="93">
        <v>0</v>
      </c>
    </row>
    <row r="12" spans="1:5" s="94" customFormat="1" ht="34.9" customHeight="1">
      <c r="A12" s="92">
        <v>8</v>
      </c>
      <c r="B12" s="107" t="s">
        <v>273</v>
      </c>
      <c r="C12" s="107"/>
      <c r="D12" s="93">
        <f>IF(D5=0,0,SUM(D5:D11))</f>
        <v>0</v>
      </c>
    </row>
    <row r="13" spans="1:5" s="94" customFormat="1" ht="34.9" customHeight="1">
      <c r="A13" s="92">
        <v>9</v>
      </c>
      <c r="B13" s="109" t="s">
        <v>274</v>
      </c>
      <c r="C13" s="107"/>
      <c r="D13" s="93">
        <v>0</v>
      </c>
    </row>
    <row r="14" spans="1:5" s="94" customFormat="1" ht="34.9" customHeight="1">
      <c r="A14" s="92">
        <v>10</v>
      </c>
      <c r="B14" s="109" t="s">
        <v>275</v>
      </c>
      <c r="C14" s="107"/>
      <c r="D14" s="93">
        <f>IF(D12=0,0,D12-D13)</f>
        <v>0</v>
      </c>
    </row>
    <row r="15" spans="1:5" s="94" customFormat="1" ht="34.9" customHeight="1">
      <c r="A15" s="92">
        <v>11</v>
      </c>
      <c r="B15" s="107" t="s">
        <v>276</v>
      </c>
      <c r="C15" s="107"/>
      <c r="D15" s="95">
        <v>0</v>
      </c>
    </row>
    <row r="16" spans="1:5" s="94" customFormat="1" ht="34.9" customHeight="1">
      <c r="A16" s="92">
        <v>12</v>
      </c>
      <c r="B16" s="107" t="s">
        <v>277</v>
      </c>
      <c r="C16" s="107"/>
      <c r="D16" s="93">
        <f>IF(D12=0,0,ROUND(D14*3%,0))</f>
        <v>0</v>
      </c>
    </row>
    <row r="17" spans="1:4" s="94" customFormat="1" ht="34.9" customHeight="1">
      <c r="A17" s="92">
        <v>13</v>
      </c>
      <c r="B17" s="107" t="s">
        <v>278</v>
      </c>
      <c r="C17" s="107"/>
      <c r="D17" s="93">
        <f>IF(D12=0,0,D12+D15+D16)</f>
        <v>0</v>
      </c>
    </row>
  </sheetData>
  <sheetProtection password="C6D1" sheet="1" objects="1" scenarios="1" formatCells="0" formatColumns="0" formatRows="0"/>
  <mergeCells count="7">
    <mergeCell ref="B17:C17"/>
    <mergeCell ref="A1:D1"/>
    <mergeCell ref="B12:C12"/>
    <mergeCell ref="B13:C13"/>
    <mergeCell ref="B14:C14"/>
    <mergeCell ref="B15:C15"/>
    <mergeCell ref="B16:C16"/>
  </mergeCells>
  <phoneticPr fontId="34"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Sheet11">
    <tabColor rgb="FF00B0F0"/>
  </sheetPr>
  <dimension ref="A1:AZ28"/>
  <sheetViews>
    <sheetView showGridLines="0" view="pageBreakPreview" topLeftCell="A17" zoomScaleNormal="100" workbookViewId="0">
      <selection activeCell="A21" sqref="A21"/>
    </sheetView>
  </sheetViews>
  <sheetFormatPr defaultRowHeight="30.75"/>
  <cols>
    <col min="1" max="1" width="75.125" style="21" customWidth="1"/>
    <col min="2" max="2" width="0.875" style="21" customWidth="1"/>
    <col min="3" max="52" width="9" style="22"/>
    <col min="53" max="256" width="9" style="21"/>
    <col min="257" max="257" width="75.125" style="21" customWidth="1"/>
    <col min="258" max="258" width="0.875" style="21" customWidth="1"/>
    <col min="259" max="512" width="9" style="21"/>
    <col min="513" max="513" width="75.125" style="21" customWidth="1"/>
    <col min="514" max="514" width="0.875" style="21" customWidth="1"/>
    <col min="515" max="768" width="9" style="21"/>
    <col min="769" max="769" width="75.125" style="21" customWidth="1"/>
    <col min="770" max="770" width="0.875" style="21" customWidth="1"/>
    <col min="771" max="1024" width="9" style="21"/>
    <col min="1025" max="1025" width="75.125" style="21" customWidth="1"/>
    <col min="1026" max="1026" width="0.875" style="21" customWidth="1"/>
    <col min="1027" max="1280" width="9" style="21"/>
    <col min="1281" max="1281" width="75.125" style="21" customWidth="1"/>
    <col min="1282" max="1282" width="0.875" style="21" customWidth="1"/>
    <col min="1283" max="1536" width="9" style="21"/>
    <col min="1537" max="1537" width="75.125" style="21" customWidth="1"/>
    <col min="1538" max="1538" width="0.875" style="21" customWidth="1"/>
    <col min="1539" max="1792" width="9" style="21"/>
    <col min="1793" max="1793" width="75.125" style="21" customWidth="1"/>
    <col min="1794" max="1794" width="0.875" style="21" customWidth="1"/>
    <col min="1795" max="2048" width="9" style="21"/>
    <col min="2049" max="2049" width="75.125" style="21" customWidth="1"/>
    <col min="2050" max="2050" width="0.875" style="21" customWidth="1"/>
    <col min="2051" max="2304" width="9" style="21"/>
    <col min="2305" max="2305" width="75.125" style="21" customWidth="1"/>
    <col min="2306" max="2306" width="0.875" style="21" customWidth="1"/>
    <col min="2307" max="2560" width="9" style="21"/>
    <col min="2561" max="2561" width="75.125" style="21" customWidth="1"/>
    <col min="2562" max="2562" width="0.875" style="21" customWidth="1"/>
    <col min="2563" max="2816" width="9" style="21"/>
    <col min="2817" max="2817" width="75.125" style="21" customWidth="1"/>
    <col min="2818" max="2818" width="0.875" style="21" customWidth="1"/>
    <col min="2819" max="3072" width="9" style="21"/>
    <col min="3073" max="3073" width="75.125" style="21" customWidth="1"/>
    <col min="3074" max="3074" width="0.875" style="21" customWidth="1"/>
    <col min="3075" max="3328" width="9" style="21"/>
    <col min="3329" max="3329" width="75.125" style="21" customWidth="1"/>
    <col min="3330" max="3330" width="0.875" style="21" customWidth="1"/>
    <col min="3331" max="3584" width="9" style="21"/>
    <col min="3585" max="3585" width="75.125" style="21" customWidth="1"/>
    <col min="3586" max="3586" width="0.875" style="21" customWidth="1"/>
    <col min="3587" max="3840" width="9" style="21"/>
    <col min="3841" max="3841" width="75.125" style="21" customWidth="1"/>
    <col min="3842" max="3842" width="0.875" style="21" customWidth="1"/>
    <col min="3843" max="4096" width="9" style="21"/>
    <col min="4097" max="4097" width="75.125" style="21" customWidth="1"/>
    <col min="4098" max="4098" width="0.875" style="21" customWidth="1"/>
    <col min="4099" max="4352" width="9" style="21"/>
    <col min="4353" max="4353" width="75.125" style="21" customWidth="1"/>
    <col min="4354" max="4354" width="0.875" style="21" customWidth="1"/>
    <col min="4355" max="4608" width="9" style="21"/>
    <col min="4609" max="4609" width="75.125" style="21" customWidth="1"/>
    <col min="4610" max="4610" width="0.875" style="21" customWidth="1"/>
    <col min="4611" max="4864" width="9" style="21"/>
    <col min="4865" max="4865" width="75.125" style="21" customWidth="1"/>
    <col min="4866" max="4866" width="0.875" style="21" customWidth="1"/>
    <col min="4867" max="5120" width="9" style="21"/>
    <col min="5121" max="5121" width="75.125" style="21" customWidth="1"/>
    <col min="5122" max="5122" width="0.875" style="21" customWidth="1"/>
    <col min="5123" max="5376" width="9" style="21"/>
    <col min="5377" max="5377" width="75.125" style="21" customWidth="1"/>
    <col min="5378" max="5378" width="0.875" style="21" customWidth="1"/>
    <col min="5379" max="5632" width="9" style="21"/>
    <col min="5633" max="5633" width="75.125" style="21" customWidth="1"/>
    <col min="5634" max="5634" width="0.875" style="21" customWidth="1"/>
    <col min="5635" max="5888" width="9" style="21"/>
    <col min="5889" max="5889" width="75.125" style="21" customWidth="1"/>
    <col min="5890" max="5890" width="0.875" style="21" customWidth="1"/>
    <col min="5891" max="6144" width="9" style="21"/>
    <col min="6145" max="6145" width="75.125" style="21" customWidth="1"/>
    <col min="6146" max="6146" width="0.875" style="21" customWidth="1"/>
    <col min="6147" max="6400" width="9" style="21"/>
    <col min="6401" max="6401" width="75.125" style="21" customWidth="1"/>
    <col min="6402" max="6402" width="0.875" style="21" customWidth="1"/>
    <col min="6403" max="6656" width="9" style="21"/>
    <col min="6657" max="6657" width="75.125" style="21" customWidth="1"/>
    <col min="6658" max="6658" width="0.875" style="21" customWidth="1"/>
    <col min="6659" max="6912" width="9" style="21"/>
    <col min="6913" max="6913" width="75.125" style="21" customWidth="1"/>
    <col min="6914" max="6914" width="0.875" style="21" customWidth="1"/>
    <col min="6915" max="7168" width="9" style="21"/>
    <col min="7169" max="7169" width="75.125" style="21" customWidth="1"/>
    <col min="7170" max="7170" width="0.875" style="21" customWidth="1"/>
    <col min="7171" max="7424" width="9" style="21"/>
    <col min="7425" max="7425" width="75.125" style="21" customWidth="1"/>
    <col min="7426" max="7426" width="0.875" style="21" customWidth="1"/>
    <col min="7427" max="7680" width="9" style="21"/>
    <col min="7681" max="7681" width="75.125" style="21" customWidth="1"/>
    <col min="7682" max="7682" width="0.875" style="21" customWidth="1"/>
    <col min="7683" max="7936" width="9" style="21"/>
    <col min="7937" max="7937" width="75.125" style="21" customWidth="1"/>
    <col min="7938" max="7938" width="0.875" style="21" customWidth="1"/>
    <col min="7939" max="8192" width="9" style="21"/>
    <col min="8193" max="8193" width="75.125" style="21" customWidth="1"/>
    <col min="8194" max="8194" width="0.875" style="21" customWidth="1"/>
    <col min="8195" max="8448" width="9" style="21"/>
    <col min="8449" max="8449" width="75.125" style="21" customWidth="1"/>
    <col min="8450" max="8450" width="0.875" style="21" customWidth="1"/>
    <col min="8451" max="8704" width="9" style="21"/>
    <col min="8705" max="8705" width="75.125" style="21" customWidth="1"/>
    <col min="8706" max="8706" width="0.875" style="21" customWidth="1"/>
    <col min="8707" max="8960" width="9" style="21"/>
    <col min="8961" max="8961" width="75.125" style="21" customWidth="1"/>
    <col min="8962" max="8962" width="0.875" style="21" customWidth="1"/>
    <col min="8963" max="9216" width="9" style="21"/>
    <col min="9217" max="9217" width="75.125" style="21" customWidth="1"/>
    <col min="9218" max="9218" width="0.875" style="21" customWidth="1"/>
    <col min="9219" max="9472" width="9" style="21"/>
    <col min="9473" max="9473" width="75.125" style="21" customWidth="1"/>
    <col min="9474" max="9474" width="0.875" style="21" customWidth="1"/>
    <col min="9475" max="9728" width="9" style="21"/>
    <col min="9729" max="9729" width="75.125" style="21" customWidth="1"/>
    <col min="9730" max="9730" width="0.875" style="21" customWidth="1"/>
    <col min="9731" max="9984" width="9" style="21"/>
    <col min="9985" max="9985" width="75.125" style="21" customWidth="1"/>
    <col min="9986" max="9986" width="0.875" style="21" customWidth="1"/>
    <col min="9987" max="10240" width="9" style="21"/>
    <col min="10241" max="10241" width="75.125" style="21" customWidth="1"/>
    <col min="10242" max="10242" width="0.875" style="21" customWidth="1"/>
    <col min="10243" max="10496" width="9" style="21"/>
    <col min="10497" max="10497" width="75.125" style="21" customWidth="1"/>
    <col min="10498" max="10498" width="0.875" style="21" customWidth="1"/>
    <col min="10499" max="10752" width="9" style="21"/>
    <col min="10753" max="10753" width="75.125" style="21" customWidth="1"/>
    <col min="10754" max="10754" width="0.875" style="21" customWidth="1"/>
    <col min="10755" max="11008" width="9" style="21"/>
    <col min="11009" max="11009" width="75.125" style="21" customWidth="1"/>
    <col min="11010" max="11010" width="0.875" style="21" customWidth="1"/>
    <col min="11011" max="11264" width="9" style="21"/>
    <col min="11265" max="11265" width="75.125" style="21" customWidth="1"/>
    <col min="11266" max="11266" width="0.875" style="21" customWidth="1"/>
    <col min="11267" max="11520" width="9" style="21"/>
    <col min="11521" max="11521" width="75.125" style="21" customWidth="1"/>
    <col min="11522" max="11522" width="0.875" style="21" customWidth="1"/>
    <col min="11523" max="11776" width="9" style="21"/>
    <col min="11777" max="11777" width="75.125" style="21" customWidth="1"/>
    <col min="11778" max="11778" width="0.875" style="21" customWidth="1"/>
    <col min="11779" max="12032" width="9" style="21"/>
    <col min="12033" max="12033" width="75.125" style="21" customWidth="1"/>
    <col min="12034" max="12034" width="0.875" style="21" customWidth="1"/>
    <col min="12035" max="12288" width="9" style="21"/>
    <col min="12289" max="12289" width="75.125" style="21" customWidth="1"/>
    <col min="12290" max="12290" width="0.875" style="21" customWidth="1"/>
    <col min="12291" max="12544" width="9" style="21"/>
    <col min="12545" max="12545" width="75.125" style="21" customWidth="1"/>
    <col min="12546" max="12546" width="0.875" style="21" customWidth="1"/>
    <col min="12547" max="12800" width="9" style="21"/>
    <col min="12801" max="12801" width="75.125" style="21" customWidth="1"/>
    <col min="12802" max="12802" width="0.875" style="21" customWidth="1"/>
    <col min="12803" max="13056" width="9" style="21"/>
    <col min="13057" max="13057" width="75.125" style="21" customWidth="1"/>
    <col min="13058" max="13058" width="0.875" style="21" customWidth="1"/>
    <col min="13059" max="13312" width="9" style="21"/>
    <col min="13313" max="13313" width="75.125" style="21" customWidth="1"/>
    <col min="13314" max="13314" width="0.875" style="21" customWidth="1"/>
    <col min="13315" max="13568" width="9" style="21"/>
    <col min="13569" max="13569" width="75.125" style="21" customWidth="1"/>
    <col min="13570" max="13570" width="0.875" style="21" customWidth="1"/>
    <col min="13571" max="13824" width="9" style="21"/>
    <col min="13825" max="13825" width="75.125" style="21" customWidth="1"/>
    <col min="13826" max="13826" width="0.875" style="21" customWidth="1"/>
    <col min="13827" max="14080" width="9" style="21"/>
    <col min="14081" max="14081" width="75.125" style="21" customWidth="1"/>
    <col min="14082" max="14082" width="0.875" style="21" customWidth="1"/>
    <col min="14083" max="14336" width="9" style="21"/>
    <col min="14337" max="14337" width="75.125" style="21" customWidth="1"/>
    <col min="14338" max="14338" width="0.875" style="21" customWidth="1"/>
    <col min="14339" max="14592" width="9" style="21"/>
    <col min="14593" max="14593" width="75.125" style="21" customWidth="1"/>
    <col min="14594" max="14594" width="0.875" style="21" customWidth="1"/>
    <col min="14595" max="14848" width="9" style="21"/>
    <col min="14849" max="14849" width="75.125" style="21" customWidth="1"/>
    <col min="14850" max="14850" width="0.875" style="21" customWidth="1"/>
    <col min="14851" max="15104" width="9" style="21"/>
    <col min="15105" max="15105" width="75.125" style="21" customWidth="1"/>
    <col min="15106" max="15106" width="0.875" style="21" customWidth="1"/>
    <col min="15107" max="15360" width="9" style="21"/>
    <col min="15361" max="15361" width="75.125" style="21" customWidth="1"/>
    <col min="15362" max="15362" width="0.875" style="21" customWidth="1"/>
    <col min="15363" max="15616" width="9" style="21"/>
    <col min="15617" max="15617" width="75.125" style="21" customWidth="1"/>
    <col min="15618" max="15618" width="0.875" style="21" customWidth="1"/>
    <col min="15619" max="15872" width="9" style="21"/>
    <col min="15873" max="15873" width="75.125" style="21" customWidth="1"/>
    <col min="15874" max="15874" width="0.875" style="21" customWidth="1"/>
    <col min="15875" max="16128" width="9" style="21"/>
    <col min="16129" max="16129" width="75.125" style="21" customWidth="1"/>
    <col min="16130" max="16130" width="0.875" style="21" customWidth="1"/>
    <col min="16131" max="16384" width="9" style="21"/>
  </cols>
  <sheetData>
    <row r="1" spans="1:3" s="22" customFormat="1" ht="42" customHeight="1">
      <c r="A1" s="20" t="s">
        <v>310</v>
      </c>
      <c r="B1" s="21"/>
    </row>
    <row r="2" spans="1:3" s="22" customFormat="1" ht="39.950000000000003" customHeight="1">
      <c r="A2" s="23" t="s">
        <v>20</v>
      </c>
      <c r="B2" s="21"/>
    </row>
    <row r="3" spans="1:3" s="22" customFormat="1" ht="72">
      <c r="A3" s="24" t="s">
        <v>21</v>
      </c>
      <c r="B3" s="21"/>
    </row>
    <row r="4" spans="1:3" s="22" customFormat="1" ht="43.5">
      <c r="A4" s="21" t="s">
        <v>22</v>
      </c>
      <c r="B4" s="21"/>
    </row>
    <row r="5" spans="1:3" s="22" customFormat="1" ht="87">
      <c r="A5" s="25" t="s">
        <v>23</v>
      </c>
      <c r="B5" s="21"/>
      <c r="C5" s="99"/>
    </row>
    <row r="6" spans="1:3" s="22" customFormat="1" ht="60">
      <c r="A6" s="21" t="s">
        <v>262</v>
      </c>
      <c r="B6" s="21"/>
    </row>
    <row r="7" spans="1:3" s="22" customFormat="1" ht="45">
      <c r="A7" s="21" t="s">
        <v>263</v>
      </c>
      <c r="B7" s="21"/>
    </row>
    <row r="8" spans="1:3" s="22" customFormat="1" ht="43.5">
      <c r="A8" s="21" t="s">
        <v>24</v>
      </c>
      <c r="B8" s="21"/>
    </row>
    <row r="9" spans="1:3" s="22" customFormat="1" ht="43.5">
      <c r="A9" s="21" t="s">
        <v>25</v>
      </c>
      <c r="B9" s="21"/>
    </row>
    <row r="10" spans="1:3" s="22" customFormat="1" ht="39.950000000000003" customHeight="1">
      <c r="A10" s="23" t="s">
        <v>26</v>
      </c>
      <c r="B10" s="21"/>
    </row>
    <row r="11" spans="1:3" s="22" customFormat="1" ht="43.5">
      <c r="A11" s="21" t="s">
        <v>27</v>
      </c>
      <c r="B11" s="21"/>
    </row>
    <row r="12" spans="1:3" s="22" customFormat="1" ht="57.75">
      <c r="A12" s="21" t="s">
        <v>28</v>
      </c>
      <c r="B12" s="21"/>
    </row>
    <row r="13" spans="1:3" s="22" customFormat="1" ht="57.75">
      <c r="A13" s="21" t="s">
        <v>29</v>
      </c>
      <c r="B13" s="21"/>
    </row>
    <row r="14" spans="1:3" s="22" customFormat="1" ht="57.75">
      <c r="A14" s="21" t="s">
        <v>30</v>
      </c>
      <c r="B14" s="21"/>
    </row>
    <row r="15" spans="1:3" s="22" customFormat="1" ht="43.5">
      <c r="A15" s="21" t="s">
        <v>31</v>
      </c>
      <c r="B15" s="21"/>
    </row>
    <row r="16" spans="1:3" s="22" customFormat="1">
      <c r="A16" s="21" t="s">
        <v>32</v>
      </c>
      <c r="B16" s="21"/>
    </row>
    <row r="17" spans="1:52" ht="31.5">
      <c r="A17" s="21" t="s">
        <v>33</v>
      </c>
    </row>
    <row r="18" spans="1:52" s="25" customFormat="1" ht="39.950000000000003" customHeight="1">
      <c r="A18" s="26" t="s">
        <v>34</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s="25" customFormat="1" ht="39.950000000000003" customHeight="1">
      <c r="A19" s="26" t="s">
        <v>35</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s="11" customFormat="1" ht="102.75">
      <c r="A20" s="15" t="s">
        <v>264</v>
      </c>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s="9" customFormat="1" ht="146.25">
      <c r="A21" s="28" t="s">
        <v>312</v>
      </c>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25" customFormat="1" ht="57.75">
      <c r="A22" s="14" t="s">
        <v>217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ht="43.5">
      <c r="A23" s="8" t="s">
        <v>218</v>
      </c>
    </row>
    <row r="24" spans="1:52" ht="56.25" customHeight="1">
      <c r="A24" s="8" t="s">
        <v>219</v>
      </c>
    </row>
    <row r="25" spans="1:52" ht="43.5">
      <c r="A25" s="29" t="s">
        <v>220</v>
      </c>
    </row>
    <row r="26" spans="1:52">
      <c r="A26" s="8" t="s">
        <v>221</v>
      </c>
    </row>
    <row r="27" spans="1:52">
      <c r="A27" s="8" t="s">
        <v>222</v>
      </c>
    </row>
    <row r="28" spans="1:52" ht="57.75">
      <c r="A28" s="14" t="s">
        <v>223</v>
      </c>
    </row>
  </sheetData>
  <sheetProtection password="C6D1" sheet="1" objects="1" scenarios="1" formatCells="0" formatColumns="0" formatRows="0"/>
  <phoneticPr fontId="34"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codeName="Sheet12">
    <tabColor rgb="FF00B0F0"/>
  </sheetPr>
  <dimension ref="A1:G22"/>
  <sheetViews>
    <sheetView showGridLines="0" showZeros="0" view="pageBreakPreview" zoomScaleNormal="100" workbookViewId="0">
      <selection activeCell="B13" sqref="B13"/>
    </sheetView>
  </sheetViews>
  <sheetFormatPr defaultRowHeight="12.75"/>
  <cols>
    <col min="1" max="1" width="8.625" style="32" customWidth="1"/>
    <col min="2" max="2" width="30.125" style="31" customWidth="1"/>
    <col min="3" max="3" width="5.625" style="32" customWidth="1"/>
    <col min="4" max="4" width="7.625" style="33" customWidth="1"/>
    <col min="5" max="5" width="11.625" style="34" customWidth="1"/>
    <col min="6" max="6" width="11.625" style="35" customWidth="1"/>
    <col min="7" max="256" width="9" style="33"/>
    <col min="257" max="257" width="8.625" style="33" customWidth="1"/>
    <col min="258" max="258" width="30.125" style="33" customWidth="1"/>
    <col min="259" max="259" width="5.625" style="33" customWidth="1"/>
    <col min="260" max="260" width="7.625" style="33" customWidth="1"/>
    <col min="261" max="262" width="11.625" style="33" customWidth="1"/>
    <col min="263" max="512" width="9" style="33"/>
    <col min="513" max="513" width="8.625" style="33" customWidth="1"/>
    <col min="514" max="514" width="30.125" style="33" customWidth="1"/>
    <col min="515" max="515" width="5.625" style="33" customWidth="1"/>
    <col min="516" max="516" width="7.625" style="33" customWidth="1"/>
    <col min="517" max="518" width="11.625" style="33" customWidth="1"/>
    <col min="519" max="768" width="9" style="33"/>
    <col min="769" max="769" width="8.625" style="33" customWidth="1"/>
    <col min="770" max="770" width="30.125" style="33" customWidth="1"/>
    <col min="771" max="771" width="5.625" style="33" customWidth="1"/>
    <col min="772" max="772" width="7.625" style="33" customWidth="1"/>
    <col min="773" max="774" width="11.625" style="33" customWidth="1"/>
    <col min="775" max="1024" width="9" style="33"/>
    <col min="1025" max="1025" width="8.625" style="33" customWidth="1"/>
    <col min="1026" max="1026" width="30.125" style="33" customWidth="1"/>
    <col min="1027" max="1027" width="5.625" style="33" customWidth="1"/>
    <col min="1028" max="1028" width="7.625" style="33" customWidth="1"/>
    <col min="1029" max="1030" width="11.625" style="33" customWidth="1"/>
    <col min="1031" max="1280" width="9" style="33"/>
    <col min="1281" max="1281" width="8.625" style="33" customWidth="1"/>
    <col min="1282" max="1282" width="30.125" style="33" customWidth="1"/>
    <col min="1283" max="1283" width="5.625" style="33" customWidth="1"/>
    <col min="1284" max="1284" width="7.625" style="33" customWidth="1"/>
    <col min="1285" max="1286" width="11.625" style="33" customWidth="1"/>
    <col min="1287" max="1536" width="9" style="33"/>
    <col min="1537" max="1537" width="8.625" style="33" customWidth="1"/>
    <col min="1538" max="1538" width="30.125" style="33" customWidth="1"/>
    <col min="1539" max="1539" width="5.625" style="33" customWidth="1"/>
    <col min="1540" max="1540" width="7.625" style="33" customWidth="1"/>
    <col min="1541" max="1542" width="11.625" style="33" customWidth="1"/>
    <col min="1543" max="1792" width="9" style="33"/>
    <col min="1793" max="1793" width="8.625" style="33" customWidth="1"/>
    <col min="1794" max="1794" width="30.125" style="33" customWidth="1"/>
    <col min="1795" max="1795" width="5.625" style="33" customWidth="1"/>
    <col min="1796" max="1796" width="7.625" style="33" customWidth="1"/>
    <col min="1797" max="1798" width="11.625" style="33" customWidth="1"/>
    <col min="1799" max="2048" width="9" style="33"/>
    <col min="2049" max="2049" width="8.625" style="33" customWidth="1"/>
    <col min="2050" max="2050" width="30.125" style="33" customWidth="1"/>
    <col min="2051" max="2051" width="5.625" style="33" customWidth="1"/>
    <col min="2052" max="2052" width="7.625" style="33" customWidth="1"/>
    <col min="2053" max="2054" width="11.625" style="33" customWidth="1"/>
    <col min="2055" max="2304" width="9" style="33"/>
    <col min="2305" max="2305" width="8.625" style="33" customWidth="1"/>
    <col min="2306" max="2306" width="30.125" style="33" customWidth="1"/>
    <col min="2307" max="2307" width="5.625" style="33" customWidth="1"/>
    <col min="2308" max="2308" width="7.625" style="33" customWidth="1"/>
    <col min="2309" max="2310" width="11.625" style="33" customWidth="1"/>
    <col min="2311" max="2560" width="9" style="33"/>
    <col min="2561" max="2561" width="8.625" style="33" customWidth="1"/>
    <col min="2562" max="2562" width="30.125" style="33" customWidth="1"/>
    <col min="2563" max="2563" width="5.625" style="33" customWidth="1"/>
    <col min="2564" max="2564" width="7.625" style="33" customWidth="1"/>
    <col min="2565" max="2566" width="11.625" style="33" customWidth="1"/>
    <col min="2567" max="2816" width="9" style="33"/>
    <col min="2817" max="2817" width="8.625" style="33" customWidth="1"/>
    <col min="2818" max="2818" width="30.125" style="33" customWidth="1"/>
    <col min="2819" max="2819" width="5.625" style="33" customWidth="1"/>
    <col min="2820" max="2820" width="7.625" style="33" customWidth="1"/>
    <col min="2821" max="2822" width="11.625" style="33" customWidth="1"/>
    <col min="2823" max="3072" width="9" style="33"/>
    <col min="3073" max="3073" width="8.625" style="33" customWidth="1"/>
    <col min="3074" max="3074" width="30.125" style="33" customWidth="1"/>
    <col min="3075" max="3075" width="5.625" style="33" customWidth="1"/>
    <col min="3076" max="3076" width="7.625" style="33" customWidth="1"/>
    <col min="3077" max="3078" width="11.625" style="33" customWidth="1"/>
    <col min="3079" max="3328" width="9" style="33"/>
    <col min="3329" max="3329" width="8.625" style="33" customWidth="1"/>
    <col min="3330" max="3330" width="30.125" style="33" customWidth="1"/>
    <col min="3331" max="3331" width="5.625" style="33" customWidth="1"/>
    <col min="3332" max="3332" width="7.625" style="33" customWidth="1"/>
    <col min="3333" max="3334" width="11.625" style="33" customWidth="1"/>
    <col min="3335" max="3584" width="9" style="33"/>
    <col min="3585" max="3585" width="8.625" style="33" customWidth="1"/>
    <col min="3586" max="3586" width="30.125" style="33" customWidth="1"/>
    <col min="3587" max="3587" width="5.625" style="33" customWidth="1"/>
    <col min="3588" max="3588" width="7.625" style="33" customWidth="1"/>
    <col min="3589" max="3590" width="11.625" style="33" customWidth="1"/>
    <col min="3591" max="3840" width="9" style="33"/>
    <col min="3841" max="3841" width="8.625" style="33" customWidth="1"/>
    <col min="3842" max="3842" width="30.125" style="33" customWidth="1"/>
    <col min="3843" max="3843" width="5.625" style="33" customWidth="1"/>
    <col min="3844" max="3844" width="7.625" style="33" customWidth="1"/>
    <col min="3845" max="3846" width="11.625" style="33" customWidth="1"/>
    <col min="3847" max="4096" width="9" style="33"/>
    <col min="4097" max="4097" width="8.625" style="33" customWidth="1"/>
    <col min="4098" max="4098" width="30.125" style="33" customWidth="1"/>
    <col min="4099" max="4099" width="5.625" style="33" customWidth="1"/>
    <col min="4100" max="4100" width="7.625" style="33" customWidth="1"/>
    <col min="4101" max="4102" width="11.625" style="33" customWidth="1"/>
    <col min="4103" max="4352" width="9" style="33"/>
    <col min="4353" max="4353" width="8.625" style="33" customWidth="1"/>
    <col min="4354" max="4354" width="30.125" style="33" customWidth="1"/>
    <col min="4355" max="4355" width="5.625" style="33" customWidth="1"/>
    <col min="4356" max="4356" width="7.625" style="33" customWidth="1"/>
    <col min="4357" max="4358" width="11.625" style="33" customWidth="1"/>
    <col min="4359" max="4608" width="9" style="33"/>
    <col min="4609" max="4609" width="8.625" style="33" customWidth="1"/>
    <col min="4610" max="4610" width="30.125" style="33" customWidth="1"/>
    <col min="4611" max="4611" width="5.625" style="33" customWidth="1"/>
    <col min="4612" max="4612" width="7.625" style="33" customWidth="1"/>
    <col min="4613" max="4614" width="11.625" style="33" customWidth="1"/>
    <col min="4615" max="4864" width="9" style="33"/>
    <col min="4865" max="4865" width="8.625" style="33" customWidth="1"/>
    <col min="4866" max="4866" width="30.125" style="33" customWidth="1"/>
    <col min="4867" max="4867" width="5.625" style="33" customWidth="1"/>
    <col min="4868" max="4868" width="7.625" style="33" customWidth="1"/>
    <col min="4869" max="4870" width="11.625" style="33" customWidth="1"/>
    <col min="4871" max="5120" width="9" style="33"/>
    <col min="5121" max="5121" width="8.625" style="33" customWidth="1"/>
    <col min="5122" max="5122" width="30.125" style="33" customWidth="1"/>
    <col min="5123" max="5123" width="5.625" style="33" customWidth="1"/>
    <col min="5124" max="5124" width="7.625" style="33" customWidth="1"/>
    <col min="5125" max="5126" width="11.625" style="33" customWidth="1"/>
    <col min="5127" max="5376" width="9" style="33"/>
    <col min="5377" max="5377" width="8.625" style="33" customWidth="1"/>
    <col min="5378" max="5378" width="30.125" style="33" customWidth="1"/>
    <col min="5379" max="5379" width="5.625" style="33" customWidth="1"/>
    <col min="5380" max="5380" width="7.625" style="33" customWidth="1"/>
    <col min="5381" max="5382" width="11.625" style="33" customWidth="1"/>
    <col min="5383" max="5632" width="9" style="33"/>
    <col min="5633" max="5633" width="8.625" style="33" customWidth="1"/>
    <col min="5634" max="5634" width="30.125" style="33" customWidth="1"/>
    <col min="5635" max="5635" width="5.625" style="33" customWidth="1"/>
    <col min="5636" max="5636" width="7.625" style="33" customWidth="1"/>
    <col min="5637" max="5638" width="11.625" style="33" customWidth="1"/>
    <col min="5639" max="5888" width="9" style="33"/>
    <col min="5889" max="5889" width="8.625" style="33" customWidth="1"/>
    <col min="5890" max="5890" width="30.125" style="33" customWidth="1"/>
    <col min="5891" max="5891" width="5.625" style="33" customWidth="1"/>
    <col min="5892" max="5892" width="7.625" style="33" customWidth="1"/>
    <col min="5893" max="5894" width="11.625" style="33" customWidth="1"/>
    <col min="5895" max="6144" width="9" style="33"/>
    <col min="6145" max="6145" width="8.625" style="33" customWidth="1"/>
    <col min="6146" max="6146" width="30.125" style="33" customWidth="1"/>
    <col min="6147" max="6147" width="5.625" style="33" customWidth="1"/>
    <col min="6148" max="6148" width="7.625" style="33" customWidth="1"/>
    <col min="6149" max="6150" width="11.625" style="33" customWidth="1"/>
    <col min="6151" max="6400" width="9" style="33"/>
    <col min="6401" max="6401" width="8.625" style="33" customWidth="1"/>
    <col min="6402" max="6402" width="30.125" style="33" customWidth="1"/>
    <col min="6403" max="6403" width="5.625" style="33" customWidth="1"/>
    <col min="6404" max="6404" width="7.625" style="33" customWidth="1"/>
    <col min="6405" max="6406" width="11.625" style="33" customWidth="1"/>
    <col min="6407" max="6656" width="9" style="33"/>
    <col min="6657" max="6657" width="8.625" style="33" customWidth="1"/>
    <col min="6658" max="6658" width="30.125" style="33" customWidth="1"/>
    <col min="6659" max="6659" width="5.625" style="33" customWidth="1"/>
    <col min="6660" max="6660" width="7.625" style="33" customWidth="1"/>
    <col min="6661" max="6662" width="11.625" style="33" customWidth="1"/>
    <col min="6663" max="6912" width="9" style="33"/>
    <col min="6913" max="6913" width="8.625" style="33" customWidth="1"/>
    <col min="6914" max="6914" width="30.125" style="33" customWidth="1"/>
    <col min="6915" max="6915" width="5.625" style="33" customWidth="1"/>
    <col min="6916" max="6916" width="7.625" style="33" customWidth="1"/>
    <col min="6917" max="6918" width="11.625" style="33" customWidth="1"/>
    <col min="6919" max="7168" width="9" style="33"/>
    <col min="7169" max="7169" width="8.625" style="33" customWidth="1"/>
    <col min="7170" max="7170" width="30.125" style="33" customWidth="1"/>
    <col min="7171" max="7171" width="5.625" style="33" customWidth="1"/>
    <col min="7172" max="7172" width="7.625" style="33" customWidth="1"/>
    <col min="7173" max="7174" width="11.625" style="33" customWidth="1"/>
    <col min="7175" max="7424" width="9" style="33"/>
    <col min="7425" max="7425" width="8.625" style="33" customWidth="1"/>
    <col min="7426" max="7426" width="30.125" style="33" customWidth="1"/>
    <col min="7427" max="7427" width="5.625" style="33" customWidth="1"/>
    <col min="7428" max="7428" width="7.625" style="33" customWidth="1"/>
    <col min="7429" max="7430" width="11.625" style="33" customWidth="1"/>
    <col min="7431" max="7680" width="9" style="33"/>
    <col min="7681" max="7681" width="8.625" style="33" customWidth="1"/>
    <col min="7682" max="7682" width="30.125" style="33" customWidth="1"/>
    <col min="7683" max="7683" width="5.625" style="33" customWidth="1"/>
    <col min="7684" max="7684" width="7.625" style="33" customWidth="1"/>
    <col min="7685" max="7686" width="11.625" style="33" customWidth="1"/>
    <col min="7687" max="7936" width="9" style="33"/>
    <col min="7937" max="7937" width="8.625" style="33" customWidth="1"/>
    <col min="7938" max="7938" width="30.125" style="33" customWidth="1"/>
    <col min="7939" max="7939" width="5.625" style="33" customWidth="1"/>
    <col min="7940" max="7940" width="7.625" style="33" customWidth="1"/>
    <col min="7941" max="7942" width="11.625" style="33" customWidth="1"/>
    <col min="7943" max="8192" width="9" style="33"/>
    <col min="8193" max="8193" width="8.625" style="33" customWidth="1"/>
    <col min="8194" max="8194" width="30.125" style="33" customWidth="1"/>
    <col min="8195" max="8195" width="5.625" style="33" customWidth="1"/>
    <col min="8196" max="8196" width="7.625" style="33" customWidth="1"/>
    <col min="8197" max="8198" width="11.625" style="33" customWidth="1"/>
    <col min="8199" max="8448" width="9" style="33"/>
    <col min="8449" max="8449" width="8.625" style="33" customWidth="1"/>
    <col min="8450" max="8450" width="30.125" style="33" customWidth="1"/>
    <col min="8451" max="8451" width="5.625" style="33" customWidth="1"/>
    <col min="8452" max="8452" width="7.625" style="33" customWidth="1"/>
    <col min="8453" max="8454" width="11.625" style="33" customWidth="1"/>
    <col min="8455" max="8704" width="9" style="33"/>
    <col min="8705" max="8705" width="8.625" style="33" customWidth="1"/>
    <col min="8706" max="8706" width="30.125" style="33" customWidth="1"/>
    <col min="8707" max="8707" width="5.625" style="33" customWidth="1"/>
    <col min="8708" max="8708" width="7.625" style="33" customWidth="1"/>
    <col min="8709" max="8710" width="11.625" style="33" customWidth="1"/>
    <col min="8711" max="8960" width="9" style="33"/>
    <col min="8961" max="8961" width="8.625" style="33" customWidth="1"/>
    <col min="8962" max="8962" width="30.125" style="33" customWidth="1"/>
    <col min="8963" max="8963" width="5.625" style="33" customWidth="1"/>
    <col min="8964" max="8964" width="7.625" style="33" customWidth="1"/>
    <col min="8965" max="8966" width="11.625" style="33" customWidth="1"/>
    <col min="8967" max="9216" width="9" style="33"/>
    <col min="9217" max="9217" width="8.625" style="33" customWidth="1"/>
    <col min="9218" max="9218" width="30.125" style="33" customWidth="1"/>
    <col min="9219" max="9219" width="5.625" style="33" customWidth="1"/>
    <col min="9220" max="9220" width="7.625" style="33" customWidth="1"/>
    <col min="9221" max="9222" width="11.625" style="33" customWidth="1"/>
    <col min="9223" max="9472" width="9" style="33"/>
    <col min="9473" max="9473" width="8.625" style="33" customWidth="1"/>
    <col min="9474" max="9474" width="30.125" style="33" customWidth="1"/>
    <col min="9475" max="9475" width="5.625" style="33" customWidth="1"/>
    <col min="9476" max="9476" width="7.625" style="33" customWidth="1"/>
    <col min="9477" max="9478" width="11.625" style="33" customWidth="1"/>
    <col min="9479" max="9728" width="9" style="33"/>
    <col min="9729" max="9729" width="8.625" style="33" customWidth="1"/>
    <col min="9730" max="9730" width="30.125" style="33" customWidth="1"/>
    <col min="9731" max="9731" width="5.625" style="33" customWidth="1"/>
    <col min="9732" max="9732" width="7.625" style="33" customWidth="1"/>
    <col min="9733" max="9734" width="11.625" style="33" customWidth="1"/>
    <col min="9735" max="9984" width="9" style="33"/>
    <col min="9985" max="9985" width="8.625" style="33" customWidth="1"/>
    <col min="9986" max="9986" width="30.125" style="33" customWidth="1"/>
    <col min="9987" max="9987" width="5.625" style="33" customWidth="1"/>
    <col min="9988" max="9988" width="7.625" style="33" customWidth="1"/>
    <col min="9989" max="9990" width="11.625" style="33" customWidth="1"/>
    <col min="9991" max="10240" width="9" style="33"/>
    <col min="10241" max="10241" width="8.625" style="33" customWidth="1"/>
    <col min="10242" max="10242" width="30.125" style="33" customWidth="1"/>
    <col min="10243" max="10243" width="5.625" style="33" customWidth="1"/>
    <col min="10244" max="10244" width="7.625" style="33" customWidth="1"/>
    <col min="10245" max="10246" width="11.625" style="33" customWidth="1"/>
    <col min="10247" max="10496" width="9" style="33"/>
    <col min="10497" max="10497" width="8.625" style="33" customWidth="1"/>
    <col min="10498" max="10498" width="30.125" style="33" customWidth="1"/>
    <col min="10499" max="10499" width="5.625" style="33" customWidth="1"/>
    <col min="10500" max="10500" width="7.625" style="33" customWidth="1"/>
    <col min="10501" max="10502" width="11.625" style="33" customWidth="1"/>
    <col min="10503" max="10752" width="9" style="33"/>
    <col min="10753" max="10753" width="8.625" style="33" customWidth="1"/>
    <col min="10754" max="10754" width="30.125" style="33" customWidth="1"/>
    <col min="10755" max="10755" width="5.625" style="33" customWidth="1"/>
    <col min="10756" max="10756" width="7.625" style="33" customWidth="1"/>
    <col min="10757" max="10758" width="11.625" style="33" customWidth="1"/>
    <col min="10759" max="11008" width="9" style="33"/>
    <col min="11009" max="11009" width="8.625" style="33" customWidth="1"/>
    <col min="11010" max="11010" width="30.125" style="33" customWidth="1"/>
    <col min="11011" max="11011" width="5.625" style="33" customWidth="1"/>
    <col min="11012" max="11012" width="7.625" style="33" customWidth="1"/>
    <col min="11013" max="11014" width="11.625" style="33" customWidth="1"/>
    <col min="11015" max="11264" width="9" style="33"/>
    <col min="11265" max="11265" width="8.625" style="33" customWidth="1"/>
    <col min="11266" max="11266" width="30.125" style="33" customWidth="1"/>
    <col min="11267" max="11267" width="5.625" style="33" customWidth="1"/>
    <col min="11268" max="11268" width="7.625" style="33" customWidth="1"/>
    <col min="11269" max="11270" width="11.625" style="33" customWidth="1"/>
    <col min="11271" max="11520" width="9" style="33"/>
    <col min="11521" max="11521" width="8.625" style="33" customWidth="1"/>
    <col min="11522" max="11522" width="30.125" style="33" customWidth="1"/>
    <col min="11523" max="11523" width="5.625" style="33" customWidth="1"/>
    <col min="11524" max="11524" width="7.625" style="33" customWidth="1"/>
    <col min="11525" max="11526" width="11.625" style="33" customWidth="1"/>
    <col min="11527" max="11776" width="9" style="33"/>
    <col min="11777" max="11777" width="8.625" style="33" customWidth="1"/>
    <col min="11778" max="11778" width="30.125" style="33" customWidth="1"/>
    <col min="11779" max="11779" width="5.625" style="33" customWidth="1"/>
    <col min="11780" max="11780" width="7.625" style="33" customWidth="1"/>
    <col min="11781" max="11782" width="11.625" style="33" customWidth="1"/>
    <col min="11783" max="12032" width="9" style="33"/>
    <col min="12033" max="12033" width="8.625" style="33" customWidth="1"/>
    <col min="12034" max="12034" width="30.125" style="33" customWidth="1"/>
    <col min="12035" max="12035" width="5.625" style="33" customWidth="1"/>
    <col min="12036" max="12036" width="7.625" style="33" customWidth="1"/>
    <col min="12037" max="12038" width="11.625" style="33" customWidth="1"/>
    <col min="12039" max="12288" width="9" style="33"/>
    <col min="12289" max="12289" width="8.625" style="33" customWidth="1"/>
    <col min="12290" max="12290" width="30.125" style="33" customWidth="1"/>
    <col min="12291" max="12291" width="5.625" style="33" customWidth="1"/>
    <col min="12292" max="12292" width="7.625" style="33" customWidth="1"/>
    <col min="12293" max="12294" width="11.625" style="33" customWidth="1"/>
    <col min="12295" max="12544" width="9" style="33"/>
    <col min="12545" max="12545" width="8.625" style="33" customWidth="1"/>
    <col min="12546" max="12546" width="30.125" style="33" customWidth="1"/>
    <col min="12547" max="12547" width="5.625" style="33" customWidth="1"/>
    <col min="12548" max="12548" width="7.625" style="33" customWidth="1"/>
    <col min="12549" max="12550" width="11.625" style="33" customWidth="1"/>
    <col min="12551" max="12800" width="9" style="33"/>
    <col min="12801" max="12801" width="8.625" style="33" customWidth="1"/>
    <col min="12802" max="12802" width="30.125" style="33" customWidth="1"/>
    <col min="12803" max="12803" width="5.625" style="33" customWidth="1"/>
    <col min="12804" max="12804" width="7.625" style="33" customWidth="1"/>
    <col min="12805" max="12806" width="11.625" style="33" customWidth="1"/>
    <col min="12807" max="13056" width="9" style="33"/>
    <col min="13057" max="13057" width="8.625" style="33" customWidth="1"/>
    <col min="13058" max="13058" width="30.125" style="33" customWidth="1"/>
    <col min="13059" max="13059" width="5.625" style="33" customWidth="1"/>
    <col min="13060" max="13060" width="7.625" style="33" customWidth="1"/>
    <col min="13061" max="13062" width="11.625" style="33" customWidth="1"/>
    <col min="13063" max="13312" width="9" style="33"/>
    <col min="13313" max="13313" width="8.625" style="33" customWidth="1"/>
    <col min="13314" max="13314" width="30.125" style="33" customWidth="1"/>
    <col min="13315" max="13315" width="5.625" style="33" customWidth="1"/>
    <col min="13316" max="13316" width="7.625" style="33" customWidth="1"/>
    <col min="13317" max="13318" width="11.625" style="33" customWidth="1"/>
    <col min="13319" max="13568" width="9" style="33"/>
    <col min="13569" max="13569" width="8.625" style="33" customWidth="1"/>
    <col min="13570" max="13570" width="30.125" style="33" customWidth="1"/>
    <col min="13571" max="13571" width="5.625" style="33" customWidth="1"/>
    <col min="13572" max="13572" width="7.625" style="33" customWidth="1"/>
    <col min="13573" max="13574" width="11.625" style="33" customWidth="1"/>
    <col min="13575" max="13824" width="9" style="33"/>
    <col min="13825" max="13825" width="8.625" style="33" customWidth="1"/>
    <col min="13826" max="13826" width="30.125" style="33" customWidth="1"/>
    <col min="13827" max="13827" width="5.625" style="33" customWidth="1"/>
    <col min="13828" max="13828" width="7.625" style="33" customWidth="1"/>
    <col min="13829" max="13830" width="11.625" style="33" customWidth="1"/>
    <col min="13831" max="14080" width="9" style="33"/>
    <col min="14081" max="14081" width="8.625" style="33" customWidth="1"/>
    <col min="14082" max="14082" width="30.125" style="33" customWidth="1"/>
    <col min="14083" max="14083" width="5.625" style="33" customWidth="1"/>
    <col min="14084" max="14084" width="7.625" style="33" customWidth="1"/>
    <col min="14085" max="14086" width="11.625" style="33" customWidth="1"/>
    <col min="14087" max="14336" width="9" style="33"/>
    <col min="14337" max="14337" width="8.625" style="33" customWidth="1"/>
    <col min="14338" max="14338" width="30.125" style="33" customWidth="1"/>
    <col min="14339" max="14339" width="5.625" style="33" customWidth="1"/>
    <col min="14340" max="14340" width="7.625" style="33" customWidth="1"/>
    <col min="14341" max="14342" width="11.625" style="33" customWidth="1"/>
    <col min="14343" max="14592" width="9" style="33"/>
    <col min="14593" max="14593" width="8.625" style="33" customWidth="1"/>
    <col min="14594" max="14594" width="30.125" style="33" customWidth="1"/>
    <col min="14595" max="14595" width="5.625" style="33" customWidth="1"/>
    <col min="14596" max="14596" width="7.625" style="33" customWidth="1"/>
    <col min="14597" max="14598" width="11.625" style="33" customWidth="1"/>
    <col min="14599" max="14848" width="9" style="33"/>
    <col min="14849" max="14849" width="8.625" style="33" customWidth="1"/>
    <col min="14850" max="14850" width="30.125" style="33" customWidth="1"/>
    <col min="14851" max="14851" width="5.625" style="33" customWidth="1"/>
    <col min="14852" max="14852" width="7.625" style="33" customWidth="1"/>
    <col min="14853" max="14854" width="11.625" style="33" customWidth="1"/>
    <col min="14855" max="15104" width="9" style="33"/>
    <col min="15105" max="15105" width="8.625" style="33" customWidth="1"/>
    <col min="15106" max="15106" width="30.125" style="33" customWidth="1"/>
    <col min="15107" max="15107" width="5.625" style="33" customWidth="1"/>
    <col min="15108" max="15108" width="7.625" style="33" customWidth="1"/>
    <col min="15109" max="15110" width="11.625" style="33" customWidth="1"/>
    <col min="15111" max="15360" width="9" style="33"/>
    <col min="15361" max="15361" width="8.625" style="33" customWidth="1"/>
    <col min="15362" max="15362" width="30.125" style="33" customWidth="1"/>
    <col min="15363" max="15363" width="5.625" style="33" customWidth="1"/>
    <col min="15364" max="15364" width="7.625" style="33" customWidth="1"/>
    <col min="15365" max="15366" width="11.625" style="33" customWidth="1"/>
    <col min="15367" max="15616" width="9" style="33"/>
    <col min="15617" max="15617" width="8.625" style="33" customWidth="1"/>
    <col min="15618" max="15618" width="30.125" style="33" customWidth="1"/>
    <col min="15619" max="15619" width="5.625" style="33" customWidth="1"/>
    <col min="15620" max="15620" width="7.625" style="33" customWidth="1"/>
    <col min="15621" max="15622" width="11.625" style="33" customWidth="1"/>
    <col min="15623" max="15872" width="9" style="33"/>
    <col min="15873" max="15873" width="8.625" style="33" customWidth="1"/>
    <col min="15874" max="15874" width="30.125" style="33" customWidth="1"/>
    <col min="15875" max="15875" width="5.625" style="33" customWidth="1"/>
    <col min="15876" max="15876" width="7.625" style="33" customWidth="1"/>
    <col min="15877" max="15878" width="11.625" style="33" customWidth="1"/>
    <col min="15879" max="16128" width="9" style="33"/>
    <col min="16129" max="16129" width="8.625" style="33" customWidth="1"/>
    <col min="16130" max="16130" width="30.125" style="33" customWidth="1"/>
    <col min="16131" max="16131" width="5.625" style="33" customWidth="1"/>
    <col min="16132" max="16132" width="7.625" style="33" customWidth="1"/>
    <col min="16133" max="16134" width="11.625" style="33" customWidth="1"/>
    <col min="16135" max="16384" width="9" style="33"/>
  </cols>
  <sheetData>
    <row r="1" spans="1:7" ht="28.9" customHeight="1">
      <c r="A1" s="30" t="s">
        <v>43</v>
      </c>
    </row>
    <row r="2" spans="1:7" s="36" customFormat="1" ht="30.75" customHeight="1">
      <c r="A2" s="101" t="s">
        <v>44</v>
      </c>
      <c r="B2" s="101"/>
      <c r="C2" s="101"/>
      <c r="D2" s="101"/>
      <c r="E2" s="101"/>
      <c r="F2" s="101"/>
    </row>
    <row r="3" spans="1:7" s="37" customFormat="1" ht="21.95" customHeight="1">
      <c r="A3" s="102" t="s">
        <v>45</v>
      </c>
      <c r="B3" s="102"/>
      <c r="C3" s="102"/>
      <c r="D3" s="102"/>
      <c r="E3" s="102"/>
      <c r="F3" s="102"/>
    </row>
    <row r="4" spans="1:7" s="43" customFormat="1" ht="18" customHeight="1">
      <c r="A4" s="38" t="str">
        <f>'汇总表 (X080线)'!A3</f>
        <v>合同段编号：YHSG                                (X080线)</v>
      </c>
      <c r="B4" s="39"/>
      <c r="C4" s="40"/>
      <c r="D4" s="40"/>
      <c r="E4" s="41"/>
      <c r="F4" s="42" t="s">
        <v>46</v>
      </c>
    </row>
    <row r="5" spans="1:7" ht="27.2" customHeight="1">
      <c r="A5" s="44" t="s">
        <v>47</v>
      </c>
      <c r="B5" s="45" t="s">
        <v>48</v>
      </c>
      <c r="C5" s="44" t="s">
        <v>61</v>
      </c>
      <c r="D5" s="44" t="s">
        <v>199</v>
      </c>
      <c r="E5" s="46" t="s">
        <v>63</v>
      </c>
      <c r="F5" s="44" t="s">
        <v>64</v>
      </c>
    </row>
    <row r="6" spans="1:7" ht="27.2" customHeight="1">
      <c r="A6" s="47">
        <v>101</v>
      </c>
      <c r="B6" s="48" t="s">
        <v>49</v>
      </c>
      <c r="C6" s="47"/>
      <c r="D6" s="49"/>
      <c r="E6" s="46"/>
      <c r="F6" s="50" t="str">
        <f t="shared" ref="F6:F20" si="0">IF(E6&gt;0,ROUND(D6*E6,0),"")</f>
        <v/>
      </c>
    </row>
    <row r="7" spans="1:7" ht="27.2" customHeight="1">
      <c r="A7" s="47" t="s">
        <v>50</v>
      </c>
      <c r="B7" s="48" t="s">
        <v>51</v>
      </c>
      <c r="C7" s="47"/>
      <c r="D7" s="49"/>
      <c r="E7" s="46"/>
      <c r="F7" s="50" t="str">
        <f t="shared" si="0"/>
        <v/>
      </c>
    </row>
    <row r="8" spans="1:7" ht="27.2" customHeight="1">
      <c r="A8" s="47" t="s">
        <v>8</v>
      </c>
      <c r="B8" s="48" t="s">
        <v>256</v>
      </c>
      <c r="C8" s="47" t="s">
        <v>52</v>
      </c>
      <c r="D8" s="49">
        <v>1</v>
      </c>
      <c r="E8" s="51">
        <f>IF(E13=0,0,ROUND(SUM(F10:F19,SUM('汇总表 (X080线)'!D6:D11))*0.003,0))</f>
        <v>0</v>
      </c>
      <c r="F8" s="50" t="str">
        <f t="shared" si="0"/>
        <v/>
      </c>
    </row>
    <row r="9" spans="1:7" ht="27.2" customHeight="1">
      <c r="A9" s="47" t="s">
        <v>53</v>
      </c>
      <c r="B9" s="48" t="s">
        <v>54</v>
      </c>
      <c r="C9" s="47" t="s">
        <v>52</v>
      </c>
      <c r="D9" s="49">
        <v>1</v>
      </c>
      <c r="E9" s="51">
        <f>IF(E8=0,0,1000000*0.4%)</f>
        <v>0</v>
      </c>
      <c r="F9" s="50" t="str">
        <f>IF(E9&gt;=1000000*0.004,ROUND(D9*E9,0),"")</f>
        <v/>
      </c>
    </row>
    <row r="10" spans="1:7" ht="27.2" customHeight="1">
      <c r="A10" s="47">
        <v>102</v>
      </c>
      <c r="B10" s="48" t="s">
        <v>55</v>
      </c>
      <c r="C10" s="47"/>
      <c r="D10" s="52"/>
      <c r="E10" s="53"/>
      <c r="F10" s="50" t="str">
        <f t="shared" si="0"/>
        <v/>
      </c>
    </row>
    <row r="11" spans="1:7" ht="27.2" customHeight="1">
      <c r="A11" s="54" t="s">
        <v>7</v>
      </c>
      <c r="B11" s="55" t="s">
        <v>10</v>
      </c>
      <c r="C11" s="54" t="s">
        <v>52</v>
      </c>
      <c r="D11" s="52">
        <v>1</v>
      </c>
      <c r="E11" s="53"/>
      <c r="F11" s="50" t="str">
        <f t="shared" si="0"/>
        <v/>
      </c>
    </row>
    <row r="12" spans="1:7" ht="27.2" customHeight="1">
      <c r="A12" s="54" t="s">
        <v>1</v>
      </c>
      <c r="B12" s="55" t="s">
        <v>11</v>
      </c>
      <c r="C12" s="54" t="s">
        <v>52</v>
      </c>
      <c r="D12" s="52">
        <v>1</v>
      </c>
      <c r="E12" s="53"/>
      <c r="F12" s="50" t="str">
        <f t="shared" si="0"/>
        <v/>
      </c>
    </row>
    <row r="13" spans="1:7" ht="27.2" customHeight="1">
      <c r="A13" s="54" t="s">
        <v>9</v>
      </c>
      <c r="B13" s="48" t="s">
        <v>257</v>
      </c>
      <c r="C13" s="47" t="s">
        <v>52</v>
      </c>
      <c r="D13" s="52">
        <v>1</v>
      </c>
      <c r="E13" s="53"/>
      <c r="F13" s="50" t="str">
        <f t="shared" si="0"/>
        <v/>
      </c>
      <c r="G13" s="33" t="s">
        <v>258</v>
      </c>
    </row>
    <row r="14" spans="1:7" ht="27.2" customHeight="1">
      <c r="A14" s="54">
        <v>103</v>
      </c>
      <c r="B14" s="55" t="s">
        <v>12</v>
      </c>
      <c r="C14" s="54"/>
      <c r="D14" s="52"/>
      <c r="E14" s="53"/>
      <c r="F14" s="50" t="str">
        <f t="shared" si="0"/>
        <v/>
      </c>
    </row>
    <row r="15" spans="1:7" ht="27.2" customHeight="1">
      <c r="A15" s="54" t="s">
        <v>4</v>
      </c>
      <c r="B15" s="55" t="s">
        <v>13</v>
      </c>
      <c r="C15" s="54" t="s">
        <v>0</v>
      </c>
      <c r="D15" s="52">
        <v>1</v>
      </c>
      <c r="E15" s="53"/>
      <c r="F15" s="50" t="str">
        <f t="shared" si="0"/>
        <v/>
      </c>
    </row>
    <row r="16" spans="1:7" ht="27.2" customHeight="1">
      <c r="A16" s="54" t="s">
        <v>5</v>
      </c>
      <c r="B16" s="55" t="s">
        <v>56</v>
      </c>
      <c r="C16" s="54" t="s">
        <v>52</v>
      </c>
      <c r="D16" s="52">
        <v>1</v>
      </c>
      <c r="E16" s="53"/>
      <c r="F16" s="50" t="str">
        <f t="shared" si="0"/>
        <v/>
      </c>
    </row>
    <row r="17" spans="1:6" ht="27.2" customHeight="1">
      <c r="A17" s="54" t="s">
        <v>6</v>
      </c>
      <c r="B17" s="55" t="s">
        <v>57</v>
      </c>
      <c r="C17" s="54" t="s">
        <v>52</v>
      </c>
      <c r="D17" s="52">
        <v>1</v>
      </c>
      <c r="E17" s="53"/>
      <c r="F17" s="50" t="str">
        <f t="shared" si="0"/>
        <v/>
      </c>
    </row>
    <row r="18" spans="1:6" ht="27.2" customHeight="1">
      <c r="A18" s="54" t="s">
        <v>2</v>
      </c>
      <c r="B18" s="55" t="s">
        <v>58</v>
      </c>
      <c r="C18" s="54" t="s">
        <v>52</v>
      </c>
      <c r="D18" s="52">
        <v>1</v>
      </c>
      <c r="E18" s="53"/>
      <c r="F18" s="50" t="str">
        <f t="shared" si="0"/>
        <v/>
      </c>
    </row>
    <row r="19" spans="1:6" ht="27.2" customHeight="1">
      <c r="A19" s="54" t="s">
        <v>3</v>
      </c>
      <c r="B19" s="55" t="s">
        <v>59</v>
      </c>
      <c r="C19" s="54" t="s">
        <v>52</v>
      </c>
      <c r="D19" s="52">
        <v>1</v>
      </c>
      <c r="E19" s="53"/>
      <c r="F19" s="50" t="str">
        <f t="shared" si="0"/>
        <v/>
      </c>
    </row>
    <row r="20" spans="1:6" ht="27.2" customHeight="1">
      <c r="A20" s="54" t="s">
        <v>259</v>
      </c>
      <c r="B20" s="55" t="s">
        <v>260</v>
      </c>
      <c r="C20" s="54" t="s">
        <v>52</v>
      </c>
      <c r="D20" s="52">
        <v>1</v>
      </c>
      <c r="E20" s="53"/>
      <c r="F20" s="50" t="str">
        <f t="shared" si="0"/>
        <v/>
      </c>
    </row>
    <row r="21" spans="1:6" ht="27.2" customHeight="1">
      <c r="A21" s="110" t="s">
        <v>315</v>
      </c>
      <c r="B21" s="111" t="s">
        <v>316</v>
      </c>
      <c r="C21" s="112" t="s">
        <v>0</v>
      </c>
      <c r="D21" s="52">
        <v>1</v>
      </c>
      <c r="E21" s="53"/>
      <c r="F21" s="50" t="str">
        <f t="shared" ref="F21" si="1">IF(E21&gt;0,ROUND(D21*E21,0),"")</f>
        <v/>
      </c>
    </row>
    <row r="22" spans="1:6" ht="27.2" customHeight="1">
      <c r="A22" s="103" t="s">
        <v>261</v>
      </c>
      <c r="B22" s="104"/>
      <c r="C22" s="104"/>
      <c r="D22" s="104"/>
      <c r="E22" s="104"/>
      <c r="F22" s="56">
        <f>IF(E13=0,0,SUM(F6:F21))</f>
        <v>0</v>
      </c>
    </row>
  </sheetData>
  <sheetProtection password="C6D1" sheet="1" objects="1" scenarios="1" formatCells="0" formatColumns="0" formatRows="0"/>
  <mergeCells count="3">
    <mergeCell ref="A2:F2"/>
    <mergeCell ref="A3:F3"/>
    <mergeCell ref="A22:E22"/>
  </mergeCells>
  <phoneticPr fontId="34" type="noConversion"/>
  <dataValidations count="2">
    <dataValidation imeMode="off"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imeMode="on"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3:B65547 IX65543:IX65547 ST65543:ST65547 ACP65543:ACP65547 AML65543:AML65547 AWH65543:AWH65547 BGD65543:BGD65547 BPZ65543:BPZ65547 BZV65543:BZV65547 CJR65543:CJR65547 CTN65543:CTN65547 DDJ65543:DDJ65547 DNF65543:DNF65547 DXB65543:DXB65547 EGX65543:EGX65547 EQT65543:EQT65547 FAP65543:FAP65547 FKL65543:FKL65547 FUH65543:FUH65547 GED65543:GED65547 GNZ65543:GNZ65547 GXV65543:GXV65547 HHR65543:HHR65547 HRN65543:HRN65547 IBJ65543:IBJ65547 ILF65543:ILF65547 IVB65543:IVB65547 JEX65543:JEX65547 JOT65543:JOT65547 JYP65543:JYP65547 KIL65543:KIL65547 KSH65543:KSH65547 LCD65543:LCD65547 LLZ65543:LLZ65547 LVV65543:LVV65547 MFR65543:MFR65547 MPN65543:MPN65547 MZJ65543:MZJ65547 NJF65543:NJF65547 NTB65543:NTB65547 OCX65543:OCX65547 OMT65543:OMT65547 OWP65543:OWP65547 PGL65543:PGL65547 PQH65543:PQH65547 QAD65543:QAD65547 QJZ65543:QJZ65547 QTV65543:QTV65547 RDR65543:RDR65547 RNN65543:RNN65547 RXJ65543:RXJ65547 SHF65543:SHF65547 SRB65543:SRB65547 TAX65543:TAX65547 TKT65543:TKT65547 TUP65543:TUP65547 UEL65543:UEL65547 UOH65543:UOH65547 UYD65543:UYD65547 VHZ65543:VHZ65547 VRV65543:VRV65547 WBR65543:WBR65547 WLN65543:WLN65547 WVJ65543:WVJ65547 B131079:B131083 IX131079:IX131083 ST131079:ST131083 ACP131079:ACP131083 AML131079:AML131083 AWH131079:AWH131083 BGD131079:BGD131083 BPZ131079:BPZ131083 BZV131079:BZV131083 CJR131079:CJR131083 CTN131079:CTN131083 DDJ131079:DDJ131083 DNF131079:DNF131083 DXB131079:DXB131083 EGX131079:EGX131083 EQT131079:EQT131083 FAP131079:FAP131083 FKL131079:FKL131083 FUH131079:FUH131083 GED131079:GED131083 GNZ131079:GNZ131083 GXV131079:GXV131083 HHR131079:HHR131083 HRN131079:HRN131083 IBJ131079:IBJ131083 ILF131079:ILF131083 IVB131079:IVB131083 JEX131079:JEX131083 JOT131079:JOT131083 JYP131079:JYP131083 KIL131079:KIL131083 KSH131079:KSH131083 LCD131079:LCD131083 LLZ131079:LLZ131083 LVV131079:LVV131083 MFR131079:MFR131083 MPN131079:MPN131083 MZJ131079:MZJ131083 NJF131079:NJF131083 NTB131079:NTB131083 OCX131079:OCX131083 OMT131079:OMT131083 OWP131079:OWP131083 PGL131079:PGL131083 PQH131079:PQH131083 QAD131079:QAD131083 QJZ131079:QJZ131083 QTV131079:QTV131083 RDR131079:RDR131083 RNN131079:RNN131083 RXJ131079:RXJ131083 SHF131079:SHF131083 SRB131079:SRB131083 TAX131079:TAX131083 TKT131079:TKT131083 TUP131079:TUP131083 UEL131079:UEL131083 UOH131079:UOH131083 UYD131079:UYD131083 VHZ131079:VHZ131083 VRV131079:VRV131083 WBR131079:WBR131083 WLN131079:WLN131083 WVJ131079:WVJ131083 B196615:B196619 IX196615:IX196619 ST196615:ST196619 ACP196615:ACP196619 AML196615:AML196619 AWH196615:AWH196619 BGD196615:BGD196619 BPZ196615:BPZ196619 BZV196615:BZV196619 CJR196615:CJR196619 CTN196615:CTN196619 DDJ196615:DDJ196619 DNF196615:DNF196619 DXB196615:DXB196619 EGX196615:EGX196619 EQT196615:EQT196619 FAP196615:FAP196619 FKL196615:FKL196619 FUH196615:FUH196619 GED196615:GED196619 GNZ196615:GNZ196619 GXV196615:GXV196619 HHR196615:HHR196619 HRN196615:HRN196619 IBJ196615:IBJ196619 ILF196615:ILF196619 IVB196615:IVB196619 JEX196615:JEX196619 JOT196615:JOT196619 JYP196615:JYP196619 KIL196615:KIL196619 KSH196615:KSH196619 LCD196615:LCD196619 LLZ196615:LLZ196619 LVV196615:LVV196619 MFR196615:MFR196619 MPN196615:MPN196619 MZJ196615:MZJ196619 NJF196615:NJF196619 NTB196615:NTB196619 OCX196615:OCX196619 OMT196615:OMT196619 OWP196615:OWP196619 PGL196615:PGL196619 PQH196615:PQH196619 QAD196615:QAD196619 QJZ196615:QJZ196619 QTV196615:QTV196619 RDR196615:RDR196619 RNN196615:RNN196619 RXJ196615:RXJ196619 SHF196615:SHF196619 SRB196615:SRB196619 TAX196615:TAX196619 TKT196615:TKT196619 TUP196615:TUP196619 UEL196615:UEL196619 UOH196615:UOH196619 UYD196615:UYD196619 VHZ196615:VHZ196619 VRV196615:VRV196619 WBR196615:WBR196619 WLN196615:WLN196619 WVJ196615:WVJ196619 B262151:B262155 IX262151:IX262155 ST262151:ST262155 ACP262151:ACP262155 AML262151:AML262155 AWH262151:AWH262155 BGD262151:BGD262155 BPZ262151:BPZ262155 BZV262151:BZV262155 CJR262151:CJR262155 CTN262151:CTN262155 DDJ262151:DDJ262155 DNF262151:DNF262155 DXB262151:DXB262155 EGX262151:EGX262155 EQT262151:EQT262155 FAP262151:FAP262155 FKL262151:FKL262155 FUH262151:FUH262155 GED262151:GED262155 GNZ262151:GNZ262155 GXV262151:GXV262155 HHR262151:HHR262155 HRN262151:HRN262155 IBJ262151:IBJ262155 ILF262151:ILF262155 IVB262151:IVB262155 JEX262151:JEX262155 JOT262151:JOT262155 JYP262151:JYP262155 KIL262151:KIL262155 KSH262151:KSH262155 LCD262151:LCD262155 LLZ262151:LLZ262155 LVV262151:LVV262155 MFR262151:MFR262155 MPN262151:MPN262155 MZJ262151:MZJ262155 NJF262151:NJF262155 NTB262151:NTB262155 OCX262151:OCX262155 OMT262151:OMT262155 OWP262151:OWP262155 PGL262151:PGL262155 PQH262151:PQH262155 QAD262151:QAD262155 QJZ262151:QJZ262155 QTV262151:QTV262155 RDR262151:RDR262155 RNN262151:RNN262155 RXJ262151:RXJ262155 SHF262151:SHF262155 SRB262151:SRB262155 TAX262151:TAX262155 TKT262151:TKT262155 TUP262151:TUP262155 UEL262151:UEL262155 UOH262151:UOH262155 UYD262151:UYD262155 VHZ262151:VHZ262155 VRV262151:VRV262155 WBR262151:WBR262155 WLN262151:WLN262155 WVJ262151:WVJ262155 B327687:B327691 IX327687:IX327691 ST327687:ST327691 ACP327687:ACP327691 AML327687:AML327691 AWH327687:AWH327691 BGD327687:BGD327691 BPZ327687:BPZ327691 BZV327687:BZV327691 CJR327687:CJR327691 CTN327687:CTN327691 DDJ327687:DDJ327691 DNF327687:DNF327691 DXB327687:DXB327691 EGX327687:EGX327691 EQT327687:EQT327691 FAP327687:FAP327691 FKL327687:FKL327691 FUH327687:FUH327691 GED327687:GED327691 GNZ327687:GNZ327691 GXV327687:GXV327691 HHR327687:HHR327691 HRN327687:HRN327691 IBJ327687:IBJ327691 ILF327687:ILF327691 IVB327687:IVB327691 JEX327687:JEX327691 JOT327687:JOT327691 JYP327687:JYP327691 KIL327687:KIL327691 KSH327687:KSH327691 LCD327687:LCD327691 LLZ327687:LLZ327691 LVV327687:LVV327691 MFR327687:MFR327691 MPN327687:MPN327691 MZJ327687:MZJ327691 NJF327687:NJF327691 NTB327687:NTB327691 OCX327687:OCX327691 OMT327687:OMT327691 OWP327687:OWP327691 PGL327687:PGL327691 PQH327687:PQH327691 QAD327687:QAD327691 QJZ327687:QJZ327691 QTV327687:QTV327691 RDR327687:RDR327691 RNN327687:RNN327691 RXJ327687:RXJ327691 SHF327687:SHF327691 SRB327687:SRB327691 TAX327687:TAX327691 TKT327687:TKT327691 TUP327687:TUP327691 UEL327687:UEL327691 UOH327687:UOH327691 UYD327687:UYD327691 VHZ327687:VHZ327691 VRV327687:VRV327691 WBR327687:WBR327691 WLN327687:WLN327691 WVJ327687:WVJ327691 B393223:B393227 IX393223:IX393227 ST393223:ST393227 ACP393223:ACP393227 AML393223:AML393227 AWH393223:AWH393227 BGD393223:BGD393227 BPZ393223:BPZ393227 BZV393223:BZV393227 CJR393223:CJR393227 CTN393223:CTN393227 DDJ393223:DDJ393227 DNF393223:DNF393227 DXB393223:DXB393227 EGX393223:EGX393227 EQT393223:EQT393227 FAP393223:FAP393227 FKL393223:FKL393227 FUH393223:FUH393227 GED393223:GED393227 GNZ393223:GNZ393227 GXV393223:GXV393227 HHR393223:HHR393227 HRN393223:HRN393227 IBJ393223:IBJ393227 ILF393223:ILF393227 IVB393223:IVB393227 JEX393223:JEX393227 JOT393223:JOT393227 JYP393223:JYP393227 KIL393223:KIL393227 KSH393223:KSH393227 LCD393223:LCD393227 LLZ393223:LLZ393227 LVV393223:LVV393227 MFR393223:MFR393227 MPN393223:MPN393227 MZJ393223:MZJ393227 NJF393223:NJF393227 NTB393223:NTB393227 OCX393223:OCX393227 OMT393223:OMT393227 OWP393223:OWP393227 PGL393223:PGL393227 PQH393223:PQH393227 QAD393223:QAD393227 QJZ393223:QJZ393227 QTV393223:QTV393227 RDR393223:RDR393227 RNN393223:RNN393227 RXJ393223:RXJ393227 SHF393223:SHF393227 SRB393223:SRB393227 TAX393223:TAX393227 TKT393223:TKT393227 TUP393223:TUP393227 UEL393223:UEL393227 UOH393223:UOH393227 UYD393223:UYD393227 VHZ393223:VHZ393227 VRV393223:VRV393227 WBR393223:WBR393227 WLN393223:WLN393227 WVJ393223:WVJ393227 B458759:B458763 IX458759:IX458763 ST458759:ST458763 ACP458759:ACP458763 AML458759:AML458763 AWH458759:AWH458763 BGD458759:BGD458763 BPZ458759:BPZ458763 BZV458759:BZV458763 CJR458759:CJR458763 CTN458759:CTN458763 DDJ458759:DDJ458763 DNF458759:DNF458763 DXB458759:DXB458763 EGX458759:EGX458763 EQT458759:EQT458763 FAP458759:FAP458763 FKL458759:FKL458763 FUH458759:FUH458763 GED458759:GED458763 GNZ458759:GNZ458763 GXV458759:GXV458763 HHR458759:HHR458763 HRN458759:HRN458763 IBJ458759:IBJ458763 ILF458759:ILF458763 IVB458759:IVB458763 JEX458759:JEX458763 JOT458759:JOT458763 JYP458759:JYP458763 KIL458759:KIL458763 KSH458759:KSH458763 LCD458759:LCD458763 LLZ458759:LLZ458763 LVV458759:LVV458763 MFR458759:MFR458763 MPN458759:MPN458763 MZJ458759:MZJ458763 NJF458759:NJF458763 NTB458759:NTB458763 OCX458759:OCX458763 OMT458759:OMT458763 OWP458759:OWP458763 PGL458759:PGL458763 PQH458759:PQH458763 QAD458759:QAD458763 QJZ458759:QJZ458763 QTV458759:QTV458763 RDR458759:RDR458763 RNN458759:RNN458763 RXJ458759:RXJ458763 SHF458759:SHF458763 SRB458759:SRB458763 TAX458759:TAX458763 TKT458759:TKT458763 TUP458759:TUP458763 UEL458759:UEL458763 UOH458759:UOH458763 UYD458759:UYD458763 VHZ458759:VHZ458763 VRV458759:VRV458763 WBR458759:WBR458763 WLN458759:WLN458763 WVJ458759:WVJ458763 B524295:B524299 IX524295:IX524299 ST524295:ST524299 ACP524295:ACP524299 AML524295:AML524299 AWH524295:AWH524299 BGD524295:BGD524299 BPZ524295:BPZ524299 BZV524295:BZV524299 CJR524295:CJR524299 CTN524295:CTN524299 DDJ524295:DDJ524299 DNF524295:DNF524299 DXB524295:DXB524299 EGX524295:EGX524299 EQT524295:EQT524299 FAP524295:FAP524299 FKL524295:FKL524299 FUH524295:FUH524299 GED524295:GED524299 GNZ524295:GNZ524299 GXV524295:GXV524299 HHR524295:HHR524299 HRN524295:HRN524299 IBJ524295:IBJ524299 ILF524295:ILF524299 IVB524295:IVB524299 JEX524295:JEX524299 JOT524295:JOT524299 JYP524295:JYP524299 KIL524295:KIL524299 KSH524295:KSH524299 LCD524295:LCD524299 LLZ524295:LLZ524299 LVV524295:LVV524299 MFR524295:MFR524299 MPN524295:MPN524299 MZJ524295:MZJ524299 NJF524295:NJF524299 NTB524295:NTB524299 OCX524295:OCX524299 OMT524295:OMT524299 OWP524295:OWP524299 PGL524295:PGL524299 PQH524295:PQH524299 QAD524295:QAD524299 QJZ524295:QJZ524299 QTV524295:QTV524299 RDR524295:RDR524299 RNN524295:RNN524299 RXJ524295:RXJ524299 SHF524295:SHF524299 SRB524295:SRB524299 TAX524295:TAX524299 TKT524295:TKT524299 TUP524295:TUP524299 UEL524295:UEL524299 UOH524295:UOH524299 UYD524295:UYD524299 VHZ524295:VHZ524299 VRV524295:VRV524299 WBR524295:WBR524299 WLN524295:WLN524299 WVJ524295:WVJ524299 B589831:B589835 IX589831:IX589835 ST589831:ST589835 ACP589831:ACP589835 AML589831:AML589835 AWH589831:AWH589835 BGD589831:BGD589835 BPZ589831:BPZ589835 BZV589831:BZV589835 CJR589831:CJR589835 CTN589831:CTN589835 DDJ589831:DDJ589835 DNF589831:DNF589835 DXB589831:DXB589835 EGX589831:EGX589835 EQT589831:EQT589835 FAP589831:FAP589835 FKL589831:FKL589835 FUH589831:FUH589835 GED589831:GED589835 GNZ589831:GNZ589835 GXV589831:GXV589835 HHR589831:HHR589835 HRN589831:HRN589835 IBJ589831:IBJ589835 ILF589831:ILF589835 IVB589831:IVB589835 JEX589831:JEX589835 JOT589831:JOT589835 JYP589831:JYP589835 KIL589831:KIL589835 KSH589831:KSH589835 LCD589831:LCD589835 LLZ589831:LLZ589835 LVV589831:LVV589835 MFR589831:MFR589835 MPN589831:MPN589835 MZJ589831:MZJ589835 NJF589831:NJF589835 NTB589831:NTB589835 OCX589831:OCX589835 OMT589831:OMT589835 OWP589831:OWP589835 PGL589831:PGL589835 PQH589831:PQH589835 QAD589831:QAD589835 QJZ589831:QJZ589835 QTV589831:QTV589835 RDR589831:RDR589835 RNN589831:RNN589835 RXJ589831:RXJ589835 SHF589831:SHF589835 SRB589831:SRB589835 TAX589831:TAX589835 TKT589831:TKT589835 TUP589831:TUP589835 UEL589831:UEL589835 UOH589831:UOH589835 UYD589831:UYD589835 VHZ589831:VHZ589835 VRV589831:VRV589835 WBR589831:WBR589835 WLN589831:WLN589835 WVJ589831:WVJ589835 B655367:B655371 IX655367:IX655371 ST655367:ST655371 ACP655367:ACP655371 AML655367:AML655371 AWH655367:AWH655371 BGD655367:BGD655371 BPZ655367:BPZ655371 BZV655367:BZV655371 CJR655367:CJR655371 CTN655367:CTN655371 DDJ655367:DDJ655371 DNF655367:DNF655371 DXB655367:DXB655371 EGX655367:EGX655371 EQT655367:EQT655371 FAP655367:FAP655371 FKL655367:FKL655371 FUH655367:FUH655371 GED655367:GED655371 GNZ655367:GNZ655371 GXV655367:GXV655371 HHR655367:HHR655371 HRN655367:HRN655371 IBJ655367:IBJ655371 ILF655367:ILF655371 IVB655367:IVB655371 JEX655367:JEX655371 JOT655367:JOT655371 JYP655367:JYP655371 KIL655367:KIL655371 KSH655367:KSH655371 LCD655367:LCD655371 LLZ655367:LLZ655371 LVV655367:LVV655371 MFR655367:MFR655371 MPN655367:MPN655371 MZJ655367:MZJ655371 NJF655367:NJF655371 NTB655367:NTB655371 OCX655367:OCX655371 OMT655367:OMT655371 OWP655367:OWP655371 PGL655367:PGL655371 PQH655367:PQH655371 QAD655367:QAD655371 QJZ655367:QJZ655371 QTV655367:QTV655371 RDR655367:RDR655371 RNN655367:RNN655371 RXJ655367:RXJ655371 SHF655367:SHF655371 SRB655367:SRB655371 TAX655367:TAX655371 TKT655367:TKT655371 TUP655367:TUP655371 UEL655367:UEL655371 UOH655367:UOH655371 UYD655367:UYD655371 VHZ655367:VHZ655371 VRV655367:VRV655371 WBR655367:WBR655371 WLN655367:WLN655371 WVJ655367:WVJ655371 B720903:B720907 IX720903:IX720907 ST720903:ST720907 ACP720903:ACP720907 AML720903:AML720907 AWH720903:AWH720907 BGD720903:BGD720907 BPZ720903:BPZ720907 BZV720903:BZV720907 CJR720903:CJR720907 CTN720903:CTN720907 DDJ720903:DDJ720907 DNF720903:DNF720907 DXB720903:DXB720907 EGX720903:EGX720907 EQT720903:EQT720907 FAP720903:FAP720907 FKL720903:FKL720907 FUH720903:FUH720907 GED720903:GED720907 GNZ720903:GNZ720907 GXV720903:GXV720907 HHR720903:HHR720907 HRN720903:HRN720907 IBJ720903:IBJ720907 ILF720903:ILF720907 IVB720903:IVB720907 JEX720903:JEX720907 JOT720903:JOT720907 JYP720903:JYP720907 KIL720903:KIL720907 KSH720903:KSH720907 LCD720903:LCD720907 LLZ720903:LLZ720907 LVV720903:LVV720907 MFR720903:MFR720907 MPN720903:MPN720907 MZJ720903:MZJ720907 NJF720903:NJF720907 NTB720903:NTB720907 OCX720903:OCX720907 OMT720903:OMT720907 OWP720903:OWP720907 PGL720903:PGL720907 PQH720903:PQH720907 QAD720903:QAD720907 QJZ720903:QJZ720907 QTV720903:QTV720907 RDR720903:RDR720907 RNN720903:RNN720907 RXJ720903:RXJ720907 SHF720903:SHF720907 SRB720903:SRB720907 TAX720903:TAX720907 TKT720903:TKT720907 TUP720903:TUP720907 UEL720903:UEL720907 UOH720903:UOH720907 UYD720903:UYD720907 VHZ720903:VHZ720907 VRV720903:VRV720907 WBR720903:WBR720907 WLN720903:WLN720907 WVJ720903:WVJ720907 B786439:B786443 IX786439:IX786443 ST786439:ST786443 ACP786439:ACP786443 AML786439:AML786443 AWH786439:AWH786443 BGD786439:BGD786443 BPZ786439:BPZ786443 BZV786439:BZV786443 CJR786439:CJR786443 CTN786439:CTN786443 DDJ786439:DDJ786443 DNF786439:DNF786443 DXB786439:DXB786443 EGX786439:EGX786443 EQT786439:EQT786443 FAP786439:FAP786443 FKL786439:FKL786443 FUH786439:FUH786443 GED786439:GED786443 GNZ786439:GNZ786443 GXV786439:GXV786443 HHR786439:HHR786443 HRN786439:HRN786443 IBJ786439:IBJ786443 ILF786439:ILF786443 IVB786439:IVB786443 JEX786439:JEX786443 JOT786439:JOT786443 JYP786439:JYP786443 KIL786439:KIL786443 KSH786439:KSH786443 LCD786439:LCD786443 LLZ786439:LLZ786443 LVV786439:LVV786443 MFR786439:MFR786443 MPN786439:MPN786443 MZJ786439:MZJ786443 NJF786439:NJF786443 NTB786439:NTB786443 OCX786439:OCX786443 OMT786439:OMT786443 OWP786439:OWP786443 PGL786439:PGL786443 PQH786439:PQH786443 QAD786439:QAD786443 QJZ786439:QJZ786443 QTV786439:QTV786443 RDR786439:RDR786443 RNN786439:RNN786443 RXJ786439:RXJ786443 SHF786439:SHF786443 SRB786439:SRB786443 TAX786439:TAX786443 TKT786439:TKT786443 TUP786439:TUP786443 UEL786439:UEL786443 UOH786439:UOH786443 UYD786439:UYD786443 VHZ786439:VHZ786443 VRV786439:VRV786443 WBR786439:WBR786443 WLN786439:WLN786443 WVJ786439:WVJ786443 B851975:B851979 IX851975:IX851979 ST851975:ST851979 ACP851975:ACP851979 AML851975:AML851979 AWH851975:AWH851979 BGD851975:BGD851979 BPZ851975:BPZ851979 BZV851975:BZV851979 CJR851975:CJR851979 CTN851975:CTN851979 DDJ851975:DDJ851979 DNF851975:DNF851979 DXB851975:DXB851979 EGX851975:EGX851979 EQT851975:EQT851979 FAP851975:FAP851979 FKL851975:FKL851979 FUH851975:FUH851979 GED851975:GED851979 GNZ851975:GNZ851979 GXV851975:GXV851979 HHR851975:HHR851979 HRN851975:HRN851979 IBJ851975:IBJ851979 ILF851975:ILF851979 IVB851975:IVB851979 JEX851975:JEX851979 JOT851975:JOT851979 JYP851975:JYP851979 KIL851975:KIL851979 KSH851975:KSH851979 LCD851975:LCD851979 LLZ851975:LLZ851979 LVV851975:LVV851979 MFR851975:MFR851979 MPN851975:MPN851979 MZJ851975:MZJ851979 NJF851975:NJF851979 NTB851975:NTB851979 OCX851975:OCX851979 OMT851975:OMT851979 OWP851975:OWP851979 PGL851975:PGL851979 PQH851975:PQH851979 QAD851975:QAD851979 QJZ851975:QJZ851979 QTV851975:QTV851979 RDR851975:RDR851979 RNN851975:RNN851979 RXJ851975:RXJ851979 SHF851975:SHF851979 SRB851975:SRB851979 TAX851975:TAX851979 TKT851975:TKT851979 TUP851975:TUP851979 UEL851975:UEL851979 UOH851975:UOH851979 UYD851975:UYD851979 VHZ851975:VHZ851979 VRV851975:VRV851979 WBR851975:WBR851979 WLN851975:WLN851979 WVJ851975:WVJ851979 B917511:B917515 IX917511:IX917515 ST917511:ST917515 ACP917511:ACP917515 AML917511:AML917515 AWH917511:AWH917515 BGD917511:BGD917515 BPZ917511:BPZ917515 BZV917511:BZV917515 CJR917511:CJR917515 CTN917511:CTN917515 DDJ917511:DDJ917515 DNF917511:DNF917515 DXB917511:DXB917515 EGX917511:EGX917515 EQT917511:EQT917515 FAP917511:FAP917515 FKL917511:FKL917515 FUH917511:FUH917515 GED917511:GED917515 GNZ917511:GNZ917515 GXV917511:GXV917515 HHR917511:HHR917515 HRN917511:HRN917515 IBJ917511:IBJ917515 ILF917511:ILF917515 IVB917511:IVB917515 JEX917511:JEX917515 JOT917511:JOT917515 JYP917511:JYP917515 KIL917511:KIL917515 KSH917511:KSH917515 LCD917511:LCD917515 LLZ917511:LLZ917515 LVV917511:LVV917515 MFR917511:MFR917515 MPN917511:MPN917515 MZJ917511:MZJ917515 NJF917511:NJF917515 NTB917511:NTB917515 OCX917511:OCX917515 OMT917511:OMT917515 OWP917511:OWP917515 PGL917511:PGL917515 PQH917511:PQH917515 QAD917511:QAD917515 QJZ917511:QJZ917515 QTV917511:QTV917515 RDR917511:RDR917515 RNN917511:RNN917515 RXJ917511:RXJ917515 SHF917511:SHF917515 SRB917511:SRB917515 TAX917511:TAX917515 TKT917511:TKT917515 TUP917511:TUP917515 UEL917511:UEL917515 UOH917511:UOH917515 UYD917511:UYD917515 VHZ917511:VHZ917515 VRV917511:VRV917515 WBR917511:WBR917515 WLN917511:WLN917515 WVJ917511:WVJ917515 B983047:B983051 IX983047:IX983051 ST983047:ST983051 ACP983047:ACP983051 AML983047:AML983051 AWH983047:AWH983051 BGD983047:BGD983051 BPZ983047:BPZ983051 BZV983047:BZV983051 CJR983047:CJR983051 CTN983047:CTN983051 DDJ983047:DDJ983051 DNF983047:DNF983051 DXB983047:DXB983051 EGX983047:EGX983051 EQT983047:EQT983051 FAP983047:FAP983051 FKL983047:FKL983051 FUH983047:FUH983051 GED983047:GED983051 GNZ983047:GNZ983051 GXV983047:GXV983051 HHR983047:HHR983051 HRN983047:HRN983051 IBJ983047:IBJ983051 ILF983047:ILF983051 IVB983047:IVB983051 JEX983047:JEX983051 JOT983047:JOT983051 JYP983047:JYP983051 KIL983047:KIL983051 KSH983047:KSH983051 LCD983047:LCD983051 LLZ983047:LLZ983051 LVV983047:LVV983051 MFR983047:MFR983051 MPN983047:MPN983051 MZJ983047:MZJ983051 NJF983047:NJF983051 NTB983047:NTB983051 OCX983047:OCX983051 OMT983047:OMT983051 OWP983047:OWP983051 PGL983047:PGL983051 PQH983047:PQH983051 QAD983047:QAD983051 QJZ983047:QJZ983051 QTV983047:QTV983051 RDR983047:RDR983051 RNN983047:RNN983051 RXJ983047:RXJ983051 SHF983047:SHF983051 SRB983047:SRB983051 TAX983047:TAX983051 TKT983047:TKT983051 TUP983047:TUP983051 UEL983047:UEL983051 UOH983047:UOH983051 UYD983047:UYD983051 VHZ983047:VHZ983051 VRV983047:VRV983051 WBR983047:WBR983051 WLN983047:WLN983051 WVJ983047:WVJ983051"/>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codeName="Sheet13">
    <tabColor rgb="FF00B0F0"/>
  </sheetPr>
  <dimension ref="A1:G213"/>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60</v>
      </c>
      <c r="B2" s="102"/>
      <c r="C2" s="102"/>
      <c r="D2" s="102"/>
      <c r="E2" s="102"/>
      <c r="F2" s="102"/>
    </row>
    <row r="3" spans="1:6" s="62" customFormat="1" ht="18" customHeight="1">
      <c r="A3" s="38" t="str">
        <f>'汇总表 (X080线)'!A3</f>
        <v>合同段编号：YHSG                                (X080线)</v>
      </c>
      <c r="B3" s="39"/>
      <c r="C3" s="59"/>
      <c r="D3" s="60"/>
      <c r="E3" s="61"/>
      <c r="F3" s="42" t="s">
        <v>46</v>
      </c>
    </row>
    <row r="4" spans="1:6" s="66" customFormat="1" ht="27.2" customHeight="1">
      <c r="A4" s="63" t="s">
        <v>14</v>
      </c>
      <c r="B4" s="64" t="s">
        <v>15</v>
      </c>
      <c r="C4" s="63" t="s">
        <v>61</v>
      </c>
      <c r="D4" s="63" t="s">
        <v>62</v>
      </c>
      <c r="E4" s="65" t="s">
        <v>63</v>
      </c>
      <c r="F4" s="44" t="s">
        <v>64</v>
      </c>
    </row>
    <row r="5" spans="1:6" s="58" customFormat="1" ht="27.2" customHeight="1">
      <c r="A5" s="67">
        <v>202</v>
      </c>
      <c r="B5" s="17" t="s">
        <v>65</v>
      </c>
      <c r="C5" s="16"/>
      <c r="D5" s="49"/>
      <c r="E5" s="68"/>
      <c r="F5" s="69" t="str">
        <f t="shared" ref="F5:F53" si="0">IF(E5&gt;0,ROUND(D5*E5,0),"")</f>
        <v/>
      </c>
    </row>
    <row r="6" spans="1:6" s="58" customFormat="1" ht="27.2" customHeight="1">
      <c r="A6" s="67" t="s">
        <v>211</v>
      </c>
      <c r="B6" s="17" t="s">
        <v>237</v>
      </c>
      <c r="C6" s="16"/>
      <c r="D6" s="47"/>
      <c r="E6" s="68"/>
      <c r="F6" s="69" t="str">
        <f t="shared" si="0"/>
        <v/>
      </c>
    </row>
    <row r="7" spans="1:6" s="58" customFormat="1" ht="27.2" customHeight="1">
      <c r="A7" s="67" t="s">
        <v>17</v>
      </c>
      <c r="B7" s="17" t="s">
        <v>66</v>
      </c>
      <c r="C7" s="16"/>
      <c r="D7" s="47"/>
      <c r="E7" s="68"/>
      <c r="F7" s="69" t="str">
        <f t="shared" si="0"/>
        <v/>
      </c>
    </row>
    <row r="8" spans="1:6" s="58" customFormat="1" ht="27.2" customHeight="1">
      <c r="A8" s="67" t="s">
        <v>67</v>
      </c>
      <c r="B8" s="17" t="s">
        <v>238</v>
      </c>
      <c r="C8" s="16" t="s">
        <v>232</v>
      </c>
      <c r="D8" s="47">
        <v>0</v>
      </c>
      <c r="E8" s="68"/>
      <c r="F8" s="69" t="str">
        <f t="shared" si="0"/>
        <v/>
      </c>
    </row>
    <row r="9" spans="1:6" s="58" customFormat="1" ht="27.2" customHeight="1">
      <c r="A9" s="67" t="s">
        <v>239</v>
      </c>
      <c r="B9" s="17" t="s">
        <v>240</v>
      </c>
      <c r="C9" s="16" t="s">
        <v>232</v>
      </c>
      <c r="D9" s="47">
        <v>0</v>
      </c>
      <c r="E9" s="68"/>
      <c r="F9" s="69" t="str">
        <f t="shared" si="0"/>
        <v/>
      </c>
    </row>
    <row r="10" spans="1:6" s="58" customFormat="1" ht="27.2" customHeight="1">
      <c r="A10" s="67" t="s">
        <v>68</v>
      </c>
      <c r="B10" s="17" t="s">
        <v>69</v>
      </c>
      <c r="C10" s="16"/>
      <c r="D10" s="47"/>
      <c r="E10" s="68"/>
      <c r="F10" s="69" t="str">
        <f t="shared" si="0"/>
        <v/>
      </c>
    </row>
    <row r="11" spans="1:6" s="58" customFormat="1" ht="27.2" customHeight="1">
      <c r="A11" s="67" t="s">
        <v>71</v>
      </c>
      <c r="B11" s="17" t="s">
        <v>72</v>
      </c>
      <c r="C11" s="16" t="s">
        <v>232</v>
      </c>
      <c r="D11" s="47">
        <v>20</v>
      </c>
      <c r="E11" s="68"/>
      <c r="F11" s="69" t="str">
        <f t="shared" si="0"/>
        <v/>
      </c>
    </row>
    <row r="12" spans="1:6" s="58" customFormat="1" ht="27.2" customHeight="1">
      <c r="A12" s="67">
        <v>203</v>
      </c>
      <c r="B12" s="17" t="s">
        <v>73</v>
      </c>
      <c r="C12" s="16"/>
      <c r="D12" s="47"/>
      <c r="E12" s="68"/>
      <c r="F12" s="69" t="str">
        <f t="shared" si="0"/>
        <v/>
      </c>
    </row>
    <row r="13" spans="1:6" s="58" customFormat="1" ht="27.2" customHeight="1">
      <c r="A13" s="67" t="s">
        <v>74</v>
      </c>
      <c r="B13" s="17" t="s">
        <v>241</v>
      </c>
      <c r="C13" s="16"/>
      <c r="D13" s="70"/>
      <c r="E13" s="68"/>
      <c r="F13" s="69" t="str">
        <f t="shared" si="0"/>
        <v/>
      </c>
    </row>
    <row r="14" spans="1:6" s="58" customFormat="1" ht="27.2" customHeight="1">
      <c r="A14" s="67" t="s">
        <v>75</v>
      </c>
      <c r="B14" s="17" t="s">
        <v>242</v>
      </c>
      <c r="C14" s="16" t="s">
        <v>232</v>
      </c>
      <c r="D14" s="70">
        <v>3565</v>
      </c>
      <c r="E14" s="68"/>
      <c r="F14" s="69" t="str">
        <f t="shared" si="0"/>
        <v/>
      </c>
    </row>
    <row r="15" spans="1:6" s="58" customFormat="1" ht="27.2" customHeight="1">
      <c r="A15" s="67">
        <v>204</v>
      </c>
      <c r="B15" s="17" t="s">
        <v>76</v>
      </c>
      <c r="C15" s="16"/>
      <c r="D15" s="70"/>
      <c r="E15" s="68"/>
      <c r="F15" s="69" t="str">
        <f t="shared" si="0"/>
        <v/>
      </c>
    </row>
    <row r="16" spans="1:6" s="58" customFormat="1" ht="27.2" customHeight="1">
      <c r="A16" s="67" t="s">
        <v>77</v>
      </c>
      <c r="B16" s="17" t="s">
        <v>78</v>
      </c>
      <c r="C16" s="16"/>
      <c r="D16" s="70"/>
      <c r="E16" s="68"/>
      <c r="F16" s="69" t="str">
        <f t="shared" si="0"/>
        <v/>
      </c>
    </row>
    <row r="17" spans="1:6" s="58" customFormat="1" ht="27.2" customHeight="1">
      <c r="A17" s="67" t="s">
        <v>79</v>
      </c>
      <c r="B17" s="17" t="s">
        <v>80</v>
      </c>
      <c r="C17" s="16" t="s">
        <v>232</v>
      </c>
      <c r="D17" s="70">
        <v>960.3</v>
      </c>
      <c r="E17" s="68"/>
      <c r="F17" s="69" t="str">
        <f t="shared" si="0"/>
        <v/>
      </c>
    </row>
    <row r="18" spans="1:6" s="58" customFormat="1" ht="27.2" customHeight="1">
      <c r="A18" s="67">
        <v>205</v>
      </c>
      <c r="B18" s="17" t="s">
        <v>83</v>
      </c>
      <c r="C18" s="16"/>
      <c r="D18" s="70"/>
      <c r="E18" s="68"/>
      <c r="F18" s="69" t="str">
        <f t="shared" si="0"/>
        <v/>
      </c>
    </row>
    <row r="19" spans="1:6" s="58" customFormat="1" ht="27.2" customHeight="1">
      <c r="A19" s="67" t="s">
        <v>84</v>
      </c>
      <c r="B19" s="17" t="s">
        <v>85</v>
      </c>
      <c r="C19" s="16"/>
      <c r="D19" s="70"/>
      <c r="E19" s="68"/>
      <c r="F19" s="69" t="str">
        <f t="shared" si="0"/>
        <v/>
      </c>
    </row>
    <row r="20" spans="1:6" s="58" customFormat="1" ht="27.2" customHeight="1">
      <c r="A20" s="67" t="s">
        <v>79</v>
      </c>
      <c r="B20" s="17" t="s">
        <v>89</v>
      </c>
      <c r="C20" s="16"/>
      <c r="D20" s="70"/>
      <c r="E20" s="68"/>
      <c r="F20" s="69" t="str">
        <f t="shared" si="0"/>
        <v/>
      </c>
    </row>
    <row r="21" spans="1:6" s="58" customFormat="1" ht="27.2" customHeight="1">
      <c r="A21" s="67" t="s">
        <v>90</v>
      </c>
      <c r="B21" s="17" t="s">
        <v>91</v>
      </c>
      <c r="C21" s="16" t="s">
        <v>224</v>
      </c>
      <c r="D21" s="47">
        <v>0</v>
      </c>
      <c r="E21" s="68"/>
      <c r="F21" s="69" t="str">
        <f t="shared" si="0"/>
        <v/>
      </c>
    </row>
    <row r="22" spans="1:6" s="58" customFormat="1" ht="27.2" customHeight="1">
      <c r="A22" s="67" t="s">
        <v>243</v>
      </c>
      <c r="B22" s="17" t="s">
        <v>244</v>
      </c>
      <c r="C22" s="16" t="s">
        <v>224</v>
      </c>
      <c r="D22" s="47">
        <v>0</v>
      </c>
      <c r="E22" s="68"/>
      <c r="F22" s="69" t="str">
        <f t="shared" si="0"/>
        <v/>
      </c>
    </row>
    <row r="23" spans="1:6" s="58" customFormat="1" ht="27.2" customHeight="1">
      <c r="A23" s="67">
        <v>207</v>
      </c>
      <c r="B23" s="17" t="s">
        <v>92</v>
      </c>
      <c r="C23" s="16"/>
      <c r="D23" s="47"/>
      <c r="E23" s="68"/>
      <c r="F23" s="69" t="str">
        <f t="shared" si="0"/>
        <v/>
      </c>
    </row>
    <row r="24" spans="1:6" s="58" customFormat="1" ht="27.2" customHeight="1">
      <c r="A24" s="67" t="s">
        <v>93</v>
      </c>
      <c r="B24" s="17" t="s">
        <v>94</v>
      </c>
      <c r="C24" s="16"/>
      <c r="D24" s="47"/>
      <c r="E24" s="68"/>
      <c r="F24" s="69" t="str">
        <f t="shared" si="0"/>
        <v/>
      </c>
    </row>
    <row r="25" spans="1:6" s="58" customFormat="1" ht="27.2" customHeight="1">
      <c r="A25" s="67" t="s">
        <v>75</v>
      </c>
      <c r="B25" s="17" t="s">
        <v>245</v>
      </c>
      <c r="C25" s="74"/>
      <c r="D25" s="47"/>
      <c r="E25" s="68"/>
      <c r="F25" s="69" t="str">
        <f t="shared" si="0"/>
        <v/>
      </c>
    </row>
    <row r="26" spans="1:6" s="58" customFormat="1" ht="27.2" customHeight="1">
      <c r="A26" s="67" t="s">
        <v>120</v>
      </c>
      <c r="B26" s="17" t="s">
        <v>137</v>
      </c>
      <c r="C26" s="16" t="s">
        <v>232</v>
      </c>
      <c r="D26" s="47">
        <v>146</v>
      </c>
      <c r="E26" s="68"/>
      <c r="F26" s="69" t="str">
        <f t="shared" si="0"/>
        <v/>
      </c>
    </row>
    <row r="27" spans="1:6" s="58" customFormat="1" ht="27.2" customHeight="1">
      <c r="A27" s="67" t="s">
        <v>99</v>
      </c>
      <c r="B27" s="17" t="s">
        <v>100</v>
      </c>
      <c r="C27" s="16"/>
      <c r="D27" s="47"/>
      <c r="E27" s="68"/>
      <c r="F27" s="69" t="str">
        <f t="shared" si="0"/>
        <v/>
      </c>
    </row>
    <row r="28" spans="1:6" s="58" customFormat="1" ht="27.2" customHeight="1">
      <c r="A28" s="67" t="s">
        <v>71</v>
      </c>
      <c r="B28" s="17" t="s">
        <v>96</v>
      </c>
      <c r="C28" s="71"/>
      <c r="D28" s="47"/>
      <c r="E28" s="68"/>
      <c r="F28" s="69" t="str">
        <f t="shared" si="0"/>
        <v/>
      </c>
    </row>
    <row r="29" spans="1:6" s="58" customFormat="1" ht="27.2" customHeight="1">
      <c r="A29" s="67" t="s">
        <v>97</v>
      </c>
      <c r="B29" s="17" t="s">
        <v>98</v>
      </c>
      <c r="C29" s="16" t="s">
        <v>232</v>
      </c>
      <c r="D29" s="47">
        <v>2</v>
      </c>
      <c r="E29" s="68"/>
      <c r="F29" s="69" t="str">
        <f t="shared" si="0"/>
        <v/>
      </c>
    </row>
    <row r="30" spans="1:6" s="58" customFormat="1" ht="27.2" customHeight="1">
      <c r="A30" s="67" t="s">
        <v>79</v>
      </c>
      <c r="B30" s="17" t="s">
        <v>101</v>
      </c>
      <c r="C30" s="16"/>
      <c r="D30" s="47"/>
      <c r="E30" s="68"/>
      <c r="F30" s="69" t="str">
        <f t="shared" si="0"/>
        <v/>
      </c>
    </row>
    <row r="31" spans="1:6" s="58" customFormat="1" ht="27.2" customHeight="1">
      <c r="A31" s="67" t="s">
        <v>102</v>
      </c>
      <c r="B31" s="17" t="s">
        <v>98</v>
      </c>
      <c r="C31" s="16" t="s">
        <v>232</v>
      </c>
      <c r="D31" s="47">
        <v>6</v>
      </c>
      <c r="E31" s="68"/>
      <c r="F31" s="69" t="str">
        <f t="shared" si="0"/>
        <v/>
      </c>
    </row>
    <row r="32" spans="1:6" s="58" customFormat="1" ht="27.2" customHeight="1">
      <c r="A32" s="67">
        <v>208</v>
      </c>
      <c r="B32" s="17" t="s">
        <v>103</v>
      </c>
      <c r="C32" s="16"/>
      <c r="D32" s="47"/>
      <c r="E32" s="68"/>
      <c r="F32" s="69" t="str">
        <f t="shared" si="0"/>
        <v/>
      </c>
    </row>
    <row r="33" spans="1:6" s="58" customFormat="1" ht="27.2" customHeight="1">
      <c r="A33" s="67" t="s">
        <v>104</v>
      </c>
      <c r="B33" s="17" t="s">
        <v>105</v>
      </c>
      <c r="C33" s="16"/>
      <c r="D33" s="47"/>
      <c r="E33" s="68"/>
      <c r="F33" s="69" t="str">
        <f t="shared" si="0"/>
        <v/>
      </c>
    </row>
    <row r="34" spans="1:6" s="58" customFormat="1" ht="27.2" customHeight="1">
      <c r="A34" s="67" t="s">
        <v>95</v>
      </c>
      <c r="B34" s="17" t="s">
        <v>246</v>
      </c>
      <c r="C34" s="16" t="s">
        <v>232</v>
      </c>
      <c r="D34" s="47">
        <v>36.1</v>
      </c>
      <c r="E34" s="68"/>
      <c r="F34" s="69" t="str">
        <f t="shared" si="0"/>
        <v/>
      </c>
    </row>
    <row r="35" spans="1:6" s="58" customFormat="1" ht="27.2" customHeight="1">
      <c r="A35" s="67" t="s">
        <v>106</v>
      </c>
      <c r="B35" s="17" t="s">
        <v>247</v>
      </c>
      <c r="C35" s="16"/>
      <c r="D35" s="47"/>
      <c r="E35" s="68"/>
      <c r="F35" s="69" t="str">
        <f t="shared" si="0"/>
        <v/>
      </c>
    </row>
    <row r="36" spans="1:6" s="58" customFormat="1" ht="27.2" customHeight="1">
      <c r="A36" s="67" t="s">
        <v>75</v>
      </c>
      <c r="B36" s="17" t="s">
        <v>248</v>
      </c>
      <c r="C36" s="71"/>
      <c r="D36" s="47"/>
      <c r="E36" s="68"/>
      <c r="F36" s="69" t="str">
        <f t="shared" si="0"/>
        <v/>
      </c>
    </row>
    <row r="37" spans="1:6" s="58" customFormat="1" ht="27.2" customHeight="1">
      <c r="A37" s="67" t="s">
        <v>120</v>
      </c>
      <c r="B37" s="17" t="s">
        <v>137</v>
      </c>
      <c r="C37" s="16" t="s">
        <v>232</v>
      </c>
      <c r="D37" s="47">
        <v>217.9</v>
      </c>
      <c r="E37" s="68"/>
      <c r="F37" s="69" t="str">
        <f t="shared" si="0"/>
        <v/>
      </c>
    </row>
    <row r="38" spans="1:6" s="58" customFormat="1" ht="27.2" customHeight="1">
      <c r="A38" s="67">
        <v>215</v>
      </c>
      <c r="B38" s="17" t="s">
        <v>131</v>
      </c>
      <c r="C38" s="16"/>
      <c r="D38" s="47"/>
      <c r="E38" s="68"/>
      <c r="F38" s="69" t="str">
        <f t="shared" si="0"/>
        <v/>
      </c>
    </row>
    <row r="39" spans="1:6" s="58" customFormat="1" ht="27.2" customHeight="1">
      <c r="A39" s="67" t="s">
        <v>132</v>
      </c>
      <c r="B39" s="17" t="s">
        <v>133</v>
      </c>
      <c r="C39" s="16"/>
      <c r="D39" s="47"/>
      <c r="E39" s="68"/>
      <c r="F39" s="69" t="str">
        <f t="shared" si="0"/>
        <v/>
      </c>
    </row>
    <row r="40" spans="1:6" s="58" customFormat="1" ht="27.2" customHeight="1">
      <c r="A40" s="67" t="s">
        <v>67</v>
      </c>
      <c r="B40" s="17" t="s">
        <v>249</v>
      </c>
      <c r="C40" s="16"/>
      <c r="D40" s="47"/>
      <c r="E40" s="68"/>
      <c r="F40" s="69" t="str">
        <f t="shared" si="0"/>
        <v/>
      </c>
    </row>
    <row r="41" spans="1:6" s="58" customFormat="1" ht="27.2" customHeight="1">
      <c r="A41" s="67" t="s">
        <v>130</v>
      </c>
      <c r="B41" s="17" t="s">
        <v>98</v>
      </c>
      <c r="C41" s="16" t="s">
        <v>232</v>
      </c>
      <c r="D41" s="47">
        <v>775.6</v>
      </c>
      <c r="E41" s="68"/>
      <c r="F41" s="69" t="str">
        <f t="shared" si="0"/>
        <v/>
      </c>
    </row>
    <row r="42" spans="1:6" s="58" customFormat="1" ht="27.2" customHeight="1">
      <c r="A42" s="67" t="s">
        <v>135</v>
      </c>
      <c r="B42" s="17" t="s">
        <v>136</v>
      </c>
      <c r="C42" s="16"/>
      <c r="D42" s="47"/>
      <c r="E42" s="68"/>
      <c r="F42" s="69" t="str">
        <f t="shared" si="0"/>
        <v/>
      </c>
    </row>
    <row r="43" spans="1:6" s="58" customFormat="1" ht="27.2" customHeight="1">
      <c r="A43" s="67" t="s">
        <v>75</v>
      </c>
      <c r="B43" s="17" t="s">
        <v>245</v>
      </c>
      <c r="C43" s="71"/>
      <c r="D43" s="47"/>
      <c r="E43" s="68"/>
      <c r="F43" s="69" t="str">
        <f t="shared" si="0"/>
        <v/>
      </c>
    </row>
    <row r="44" spans="1:6" s="58" customFormat="1" ht="27.2" customHeight="1">
      <c r="A44" s="67" t="s">
        <v>120</v>
      </c>
      <c r="B44" s="17" t="s">
        <v>137</v>
      </c>
      <c r="C44" s="16" t="s">
        <v>232</v>
      </c>
      <c r="D44" s="47">
        <v>53</v>
      </c>
      <c r="E44" s="68"/>
      <c r="F44" s="69" t="str">
        <f t="shared" si="0"/>
        <v/>
      </c>
    </row>
    <row r="45" spans="1:6" s="58" customFormat="1" ht="27.2" customHeight="1">
      <c r="A45" s="67" t="s">
        <v>67</v>
      </c>
      <c r="B45" s="17" t="s">
        <v>138</v>
      </c>
      <c r="C45" s="16"/>
      <c r="D45" s="47"/>
      <c r="E45" s="68"/>
      <c r="F45" s="69" t="str">
        <f t="shared" si="0"/>
        <v/>
      </c>
    </row>
    <row r="46" spans="1:6" s="58" customFormat="1" ht="27.2" customHeight="1">
      <c r="A46" s="67" t="s">
        <v>130</v>
      </c>
      <c r="B46" s="17" t="s">
        <v>140</v>
      </c>
      <c r="C46" s="16" t="s">
        <v>232</v>
      </c>
      <c r="D46" s="47">
        <v>0</v>
      </c>
      <c r="E46" s="68"/>
      <c r="F46" s="69" t="str">
        <f t="shared" si="0"/>
        <v/>
      </c>
    </row>
    <row r="47" spans="1:6" s="58" customFormat="1" ht="27.2" customHeight="1">
      <c r="A47" s="67" t="s">
        <v>250</v>
      </c>
      <c r="B47" s="17" t="s">
        <v>98</v>
      </c>
      <c r="C47" s="16" t="s">
        <v>232</v>
      </c>
      <c r="D47" s="47">
        <v>300.39999999999998</v>
      </c>
      <c r="E47" s="68"/>
      <c r="F47" s="69" t="str">
        <f t="shared" si="0"/>
        <v/>
      </c>
    </row>
    <row r="48" spans="1:6" s="58" customFormat="1" ht="27.2" customHeight="1">
      <c r="A48" s="67" t="s">
        <v>71</v>
      </c>
      <c r="B48" s="17" t="s">
        <v>142</v>
      </c>
      <c r="C48" s="16" t="s">
        <v>232</v>
      </c>
      <c r="D48" s="47">
        <v>225</v>
      </c>
      <c r="E48" s="68"/>
      <c r="F48" s="69" t="str">
        <f t="shared" si="0"/>
        <v/>
      </c>
    </row>
    <row r="49" spans="1:7" s="58" customFormat="1" ht="27.2" customHeight="1">
      <c r="A49" s="67" t="s">
        <v>79</v>
      </c>
      <c r="B49" s="17" t="s">
        <v>251</v>
      </c>
      <c r="C49" s="16" t="s">
        <v>232</v>
      </c>
      <c r="D49" s="47">
        <v>462.5</v>
      </c>
      <c r="E49" s="68"/>
      <c r="F49" s="69" t="str">
        <f t="shared" si="0"/>
        <v/>
      </c>
    </row>
    <row r="50" spans="1:7" s="58" customFormat="1" ht="27.2" customHeight="1">
      <c r="A50" s="67" t="s">
        <v>143</v>
      </c>
      <c r="B50" s="17" t="s">
        <v>252</v>
      </c>
      <c r="C50" s="16"/>
      <c r="D50" s="47"/>
      <c r="E50" s="68"/>
      <c r="F50" s="69" t="str">
        <f t="shared" si="0"/>
        <v/>
      </c>
    </row>
    <row r="51" spans="1:7" s="58" customFormat="1" ht="27.2" customHeight="1">
      <c r="A51" s="67" t="s">
        <v>95</v>
      </c>
      <c r="B51" s="17" t="s">
        <v>98</v>
      </c>
      <c r="C51" s="16" t="s">
        <v>232</v>
      </c>
      <c r="D51" s="47"/>
      <c r="E51" s="68"/>
      <c r="F51" s="69" t="str">
        <f t="shared" si="0"/>
        <v/>
      </c>
    </row>
    <row r="52" spans="1:7" s="58" customFormat="1" ht="27.2" customHeight="1">
      <c r="A52" s="72" t="s">
        <v>144</v>
      </c>
      <c r="B52" s="98" t="s">
        <v>253</v>
      </c>
      <c r="C52" s="73" t="s">
        <v>212</v>
      </c>
      <c r="D52" s="47"/>
      <c r="E52" s="68"/>
      <c r="F52" s="69" t="str">
        <f t="shared" si="0"/>
        <v/>
      </c>
    </row>
    <row r="53" spans="1:7" s="58" customFormat="1" ht="27.2" customHeight="1">
      <c r="A53" s="72" t="s">
        <v>254</v>
      </c>
      <c r="B53" s="98" t="s">
        <v>255</v>
      </c>
      <c r="C53" s="73" t="s">
        <v>212</v>
      </c>
      <c r="D53" s="47"/>
      <c r="E53" s="68"/>
      <c r="F53" s="69" t="str">
        <f t="shared" si="0"/>
        <v/>
      </c>
    </row>
    <row r="54" spans="1:7" ht="27.2" customHeight="1">
      <c r="A54" s="105" t="s">
        <v>150</v>
      </c>
      <c r="B54" s="106"/>
      <c r="C54" s="106"/>
      <c r="D54" s="106"/>
      <c r="E54" s="106"/>
      <c r="F54" s="56">
        <f>SUM(F5:F53)</f>
        <v>0</v>
      </c>
      <c r="G54" s="66"/>
    </row>
    <row r="55" spans="1:7" ht="12">
      <c r="D55" s="77"/>
      <c r="E55" s="79"/>
      <c r="F55" s="80"/>
      <c r="G55" s="66"/>
    </row>
    <row r="56" spans="1:7" ht="12">
      <c r="D56" s="77"/>
      <c r="E56" s="79"/>
      <c r="F56" s="80"/>
      <c r="G56" s="66"/>
    </row>
    <row r="57" spans="1:7" ht="12">
      <c r="D57" s="77"/>
      <c r="E57" s="79"/>
      <c r="F57" s="80"/>
      <c r="G57" s="66"/>
    </row>
    <row r="58" spans="1:7" ht="12">
      <c r="A58" s="81"/>
      <c r="B58" s="82"/>
      <c r="C58" s="81"/>
      <c r="D58" s="77"/>
      <c r="E58" s="79"/>
      <c r="F58" s="80"/>
      <c r="G58" s="66"/>
    </row>
    <row r="59" spans="1:7" ht="12">
      <c r="D59" s="77"/>
      <c r="E59" s="79"/>
      <c r="F59" s="80"/>
      <c r="G59" s="66"/>
    </row>
    <row r="60" spans="1:7" ht="12">
      <c r="D60" s="77"/>
      <c r="E60" s="79"/>
      <c r="F60" s="80"/>
      <c r="G60" s="66"/>
    </row>
    <row r="61" spans="1:7" ht="12">
      <c r="D61" s="77"/>
      <c r="E61" s="79"/>
      <c r="F61" s="80"/>
      <c r="G61" s="66"/>
    </row>
    <row r="62" spans="1:7" ht="12">
      <c r="D62" s="77"/>
      <c r="E62" s="79"/>
      <c r="F62" s="80"/>
      <c r="G62" s="66"/>
    </row>
    <row r="63" spans="1:7" ht="12">
      <c r="D63" s="77"/>
      <c r="E63" s="79"/>
      <c r="F63" s="80"/>
      <c r="G63" s="66"/>
    </row>
    <row r="64" spans="1:7" ht="12">
      <c r="D64" s="77"/>
      <c r="E64" s="79"/>
      <c r="F64" s="80"/>
      <c r="G64" s="66"/>
    </row>
    <row r="65" spans="4:7" ht="12">
      <c r="D65" s="77"/>
      <c r="E65" s="79"/>
      <c r="F65" s="80"/>
      <c r="G65" s="66"/>
    </row>
    <row r="66" spans="4:7" ht="12">
      <c r="D66" s="77"/>
      <c r="E66" s="79"/>
      <c r="F66" s="80"/>
      <c r="G66" s="66"/>
    </row>
    <row r="67" spans="4:7" ht="12">
      <c r="D67" s="77"/>
      <c r="E67" s="79"/>
      <c r="F67" s="80"/>
      <c r="G67" s="66"/>
    </row>
    <row r="68" spans="4:7" ht="12">
      <c r="D68" s="77"/>
      <c r="E68" s="79"/>
      <c r="F68" s="80"/>
      <c r="G68" s="66"/>
    </row>
    <row r="69" spans="4:7" ht="12">
      <c r="D69" s="77"/>
      <c r="E69" s="79"/>
      <c r="F69" s="80"/>
      <c r="G69" s="66"/>
    </row>
    <row r="70" spans="4:7" ht="12">
      <c r="D70" s="77"/>
      <c r="E70" s="79"/>
      <c r="F70" s="80"/>
      <c r="G70" s="66"/>
    </row>
    <row r="71" spans="4:7" ht="12">
      <c r="D71" s="77"/>
      <c r="E71" s="79"/>
      <c r="F71" s="80"/>
      <c r="G71" s="66"/>
    </row>
    <row r="72" spans="4:7" ht="12">
      <c r="D72" s="77"/>
      <c r="E72" s="79"/>
      <c r="F72" s="80"/>
      <c r="G72" s="66"/>
    </row>
    <row r="73" spans="4:7" ht="12">
      <c r="D73" s="77"/>
      <c r="E73" s="79"/>
      <c r="F73" s="80"/>
      <c r="G73" s="66"/>
    </row>
    <row r="74" spans="4:7" ht="12">
      <c r="D74" s="77"/>
      <c r="E74" s="79"/>
      <c r="F74" s="80"/>
      <c r="G74" s="66"/>
    </row>
    <row r="75" spans="4:7" ht="12">
      <c r="D75" s="77"/>
      <c r="E75" s="79"/>
      <c r="F75" s="80"/>
      <c r="G75" s="66"/>
    </row>
    <row r="76" spans="4:7" ht="12">
      <c r="D76" s="77"/>
      <c r="E76" s="79"/>
      <c r="F76" s="80"/>
      <c r="G76" s="66"/>
    </row>
    <row r="77" spans="4:7" ht="12">
      <c r="D77" s="77"/>
      <c r="E77" s="79"/>
      <c r="F77" s="80"/>
      <c r="G77" s="66"/>
    </row>
    <row r="78" spans="4:7" ht="12">
      <c r="D78" s="77"/>
      <c r="E78" s="79"/>
      <c r="F78" s="80"/>
      <c r="G78" s="66"/>
    </row>
    <row r="79" spans="4:7" ht="12">
      <c r="D79" s="77"/>
      <c r="E79" s="79"/>
      <c r="F79" s="80"/>
      <c r="G79" s="66"/>
    </row>
    <row r="80" spans="4:7" ht="12">
      <c r="D80" s="77"/>
      <c r="E80" s="79"/>
      <c r="F80" s="80"/>
      <c r="G80" s="66"/>
    </row>
    <row r="81" spans="4:7" ht="12">
      <c r="D81" s="77"/>
      <c r="E81" s="79"/>
      <c r="F81" s="80"/>
      <c r="G81" s="66"/>
    </row>
    <row r="82" spans="4:7" ht="12">
      <c r="D82" s="77"/>
      <c r="E82" s="79"/>
      <c r="F82" s="80"/>
      <c r="G82" s="66"/>
    </row>
    <row r="83" spans="4:7" ht="12">
      <c r="D83" s="77"/>
      <c r="E83" s="79"/>
      <c r="F83" s="80"/>
      <c r="G83" s="66"/>
    </row>
    <row r="84" spans="4:7" ht="12">
      <c r="D84" s="77"/>
      <c r="E84" s="79"/>
      <c r="F84" s="80"/>
      <c r="G84" s="66"/>
    </row>
    <row r="85" spans="4:7" ht="12">
      <c r="D85" s="77"/>
      <c r="E85" s="79"/>
      <c r="F85" s="80"/>
      <c r="G85" s="66"/>
    </row>
    <row r="86" spans="4:7" ht="12">
      <c r="D86" s="77"/>
      <c r="E86" s="79"/>
      <c r="F86" s="80"/>
      <c r="G86" s="66"/>
    </row>
    <row r="87" spans="4:7" ht="12">
      <c r="D87" s="77"/>
      <c r="E87" s="79"/>
      <c r="F87" s="80"/>
      <c r="G87" s="66"/>
    </row>
    <row r="88" spans="4:7" ht="12">
      <c r="D88" s="77"/>
      <c r="E88" s="79"/>
      <c r="F88" s="80"/>
      <c r="G88" s="66"/>
    </row>
    <row r="89" spans="4:7" ht="12">
      <c r="D89" s="77"/>
      <c r="E89" s="79"/>
      <c r="F89" s="80"/>
      <c r="G89" s="66"/>
    </row>
    <row r="90" spans="4:7" ht="12">
      <c r="D90" s="77"/>
      <c r="E90" s="79"/>
      <c r="F90" s="80"/>
      <c r="G90" s="66"/>
    </row>
    <row r="91" spans="4:7" ht="12">
      <c r="D91" s="77"/>
      <c r="E91" s="79"/>
      <c r="F91" s="80"/>
      <c r="G91" s="66"/>
    </row>
    <row r="92" spans="4:7" ht="12">
      <c r="D92" s="77"/>
      <c r="E92" s="79"/>
      <c r="F92" s="80"/>
      <c r="G92" s="66"/>
    </row>
    <row r="93" spans="4:7" ht="12">
      <c r="D93" s="77"/>
      <c r="E93" s="79"/>
      <c r="F93" s="80"/>
      <c r="G93" s="66"/>
    </row>
    <row r="94" spans="4:7" ht="12">
      <c r="D94" s="77"/>
      <c r="E94" s="79"/>
      <c r="F94" s="80"/>
      <c r="G94" s="66"/>
    </row>
    <row r="95" spans="4:7" ht="12">
      <c r="D95" s="77"/>
      <c r="E95" s="79"/>
      <c r="F95" s="80"/>
      <c r="G95" s="66"/>
    </row>
    <row r="96" spans="4: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row r="186" spans="4:7" ht="12">
      <c r="D186" s="77"/>
      <c r="E186" s="79"/>
      <c r="F186" s="80"/>
      <c r="G186" s="66"/>
    </row>
    <row r="187" spans="4:7" ht="12">
      <c r="D187" s="77"/>
      <c r="E187" s="79"/>
      <c r="F187" s="80"/>
      <c r="G187" s="66"/>
    </row>
    <row r="188" spans="4:7" ht="12">
      <c r="D188" s="77"/>
      <c r="E188" s="79"/>
      <c r="F188" s="80"/>
      <c r="G188" s="66"/>
    </row>
    <row r="189" spans="4:7" ht="12">
      <c r="D189" s="77"/>
      <c r="E189" s="79"/>
      <c r="F189" s="80"/>
      <c r="G189" s="66"/>
    </row>
    <row r="190" spans="4:7" ht="12">
      <c r="D190" s="77"/>
      <c r="E190" s="79"/>
      <c r="F190" s="80"/>
      <c r="G190" s="66"/>
    </row>
    <row r="191" spans="4:7" ht="12">
      <c r="D191" s="77"/>
      <c r="E191" s="79"/>
      <c r="F191" s="80"/>
      <c r="G191" s="66"/>
    </row>
    <row r="192" spans="4:7" ht="12">
      <c r="D192" s="77"/>
      <c r="E192" s="79"/>
      <c r="F192" s="80"/>
      <c r="G192" s="66"/>
    </row>
    <row r="193" spans="4:7" ht="12">
      <c r="D193" s="77"/>
      <c r="E193" s="79"/>
      <c r="F193" s="80"/>
      <c r="G193" s="66"/>
    </row>
    <row r="194" spans="4:7" ht="12">
      <c r="D194" s="77"/>
      <c r="E194" s="79"/>
      <c r="F194" s="80"/>
      <c r="G194" s="66"/>
    </row>
    <row r="195" spans="4:7" ht="12">
      <c r="D195" s="77"/>
      <c r="E195" s="79"/>
      <c r="F195" s="80"/>
      <c r="G195" s="66"/>
    </row>
    <row r="196" spans="4:7" ht="12">
      <c r="D196" s="77"/>
      <c r="E196" s="79"/>
      <c r="F196" s="80"/>
      <c r="G196" s="66"/>
    </row>
    <row r="197" spans="4:7" ht="12">
      <c r="D197" s="77"/>
      <c r="E197" s="79"/>
      <c r="F197" s="80"/>
      <c r="G197" s="66"/>
    </row>
    <row r="198" spans="4:7" ht="12">
      <c r="D198" s="77"/>
      <c r="E198" s="79"/>
      <c r="F198" s="80"/>
      <c r="G198" s="66"/>
    </row>
    <row r="199" spans="4:7" ht="12">
      <c r="D199" s="77"/>
      <c r="E199" s="79"/>
      <c r="F199" s="80"/>
      <c r="G199" s="66"/>
    </row>
    <row r="200" spans="4:7" ht="12">
      <c r="D200" s="77"/>
      <c r="E200" s="79"/>
      <c r="F200" s="80"/>
      <c r="G200" s="66"/>
    </row>
    <row r="201" spans="4:7" ht="12">
      <c r="D201" s="77"/>
      <c r="E201" s="79"/>
      <c r="F201" s="80"/>
      <c r="G201" s="66"/>
    </row>
    <row r="202" spans="4:7" ht="12">
      <c r="D202" s="77"/>
      <c r="E202" s="79"/>
      <c r="F202" s="80"/>
      <c r="G202" s="66"/>
    </row>
    <row r="203" spans="4:7" ht="12">
      <c r="D203" s="77"/>
      <c r="E203" s="79"/>
      <c r="F203" s="80"/>
      <c r="G203" s="66"/>
    </row>
    <row r="204" spans="4:7" ht="12">
      <c r="D204" s="77"/>
      <c r="E204" s="79"/>
      <c r="F204" s="80"/>
      <c r="G204" s="66"/>
    </row>
    <row r="205" spans="4:7" ht="12">
      <c r="D205" s="77"/>
      <c r="E205" s="79"/>
      <c r="F205" s="80"/>
      <c r="G205" s="66"/>
    </row>
    <row r="206" spans="4:7" ht="12">
      <c r="D206" s="77"/>
      <c r="E206" s="79"/>
      <c r="F206" s="80"/>
      <c r="G206" s="66"/>
    </row>
    <row r="207" spans="4:7" ht="12">
      <c r="D207" s="77"/>
      <c r="E207" s="79"/>
      <c r="F207" s="80"/>
      <c r="G207" s="66"/>
    </row>
    <row r="208" spans="4:7" ht="12">
      <c r="D208" s="77"/>
      <c r="E208" s="79"/>
      <c r="F208" s="80"/>
      <c r="G208" s="66"/>
    </row>
    <row r="209" spans="4:7" ht="12">
      <c r="D209" s="77"/>
      <c r="E209" s="79"/>
      <c r="F209" s="80"/>
      <c r="G209" s="66"/>
    </row>
    <row r="210" spans="4:7" ht="12">
      <c r="D210" s="77"/>
      <c r="E210" s="79"/>
      <c r="F210" s="80"/>
      <c r="G210" s="66"/>
    </row>
    <row r="211" spans="4:7" ht="12">
      <c r="D211" s="77"/>
      <c r="E211" s="79"/>
      <c r="F211" s="80"/>
      <c r="G211" s="66"/>
    </row>
    <row r="212" spans="4:7" ht="12">
      <c r="D212" s="77"/>
      <c r="E212" s="79"/>
      <c r="F212" s="80"/>
      <c r="G212" s="66"/>
    </row>
    <row r="213" spans="4:7" ht="12">
      <c r="D213" s="77"/>
      <c r="E213" s="79"/>
      <c r="F213" s="80"/>
      <c r="G213" s="66"/>
    </row>
  </sheetData>
  <sheetProtection password="C6D1" sheet="1" objects="1" scenarios="1" formatCells="0" formatColumns="0" formatRows="0"/>
  <mergeCells count="3">
    <mergeCell ref="A1:F1"/>
    <mergeCell ref="A2:F2"/>
    <mergeCell ref="A54:E54"/>
  </mergeCells>
  <phoneticPr fontId="34" type="noConversion"/>
  <dataValidations count="2">
    <dataValidation imeMode="on" allowBlank="1" showInputMessage="1" showErrorMessage="1" sqref="B65515 IX65515 ST65515 ACP65515 AML65515 AWH65515 BGD65515 BPZ65515 BZV65515 CJR65515 CTN65515 DDJ65515 DNF65515 DXB65515 EGX65515 EQT65515 FAP65515 FKL65515 FUH65515 GED65515 GNZ65515 GXV65515 HHR65515 HRN65515 IBJ65515 ILF65515 IVB65515 JEX65515 JOT65515 JYP65515 KIL65515 KSH65515 LCD65515 LLZ65515 LVV65515 MFR65515 MPN65515 MZJ65515 NJF65515 NTB65515 OCX65515 OMT65515 OWP65515 PGL65515 PQH65515 QAD65515 QJZ65515 QTV65515 RDR65515 RNN65515 RXJ65515 SHF65515 SRB65515 TAX65515 TKT65515 TUP65515 UEL65515 UOH65515 UYD65515 VHZ65515 VRV65515 WBR65515 WLN65515 WVJ65515 B131051 IX131051 ST131051 ACP131051 AML131051 AWH131051 BGD131051 BPZ131051 BZV131051 CJR131051 CTN131051 DDJ131051 DNF131051 DXB131051 EGX131051 EQT131051 FAP131051 FKL131051 FUH131051 GED131051 GNZ131051 GXV131051 HHR131051 HRN131051 IBJ131051 ILF131051 IVB131051 JEX131051 JOT131051 JYP131051 KIL131051 KSH131051 LCD131051 LLZ131051 LVV131051 MFR131051 MPN131051 MZJ131051 NJF131051 NTB131051 OCX131051 OMT131051 OWP131051 PGL131051 PQH131051 QAD131051 QJZ131051 QTV131051 RDR131051 RNN131051 RXJ131051 SHF131051 SRB131051 TAX131051 TKT131051 TUP131051 UEL131051 UOH131051 UYD131051 VHZ131051 VRV131051 WBR131051 WLN131051 WVJ131051 B196587 IX196587 ST196587 ACP196587 AML196587 AWH196587 BGD196587 BPZ196587 BZV196587 CJR196587 CTN196587 DDJ196587 DNF196587 DXB196587 EGX196587 EQT196587 FAP196587 FKL196587 FUH196587 GED196587 GNZ196587 GXV196587 HHR196587 HRN196587 IBJ196587 ILF196587 IVB196587 JEX196587 JOT196587 JYP196587 KIL196587 KSH196587 LCD196587 LLZ196587 LVV196587 MFR196587 MPN196587 MZJ196587 NJF196587 NTB196587 OCX196587 OMT196587 OWP196587 PGL196587 PQH196587 QAD196587 QJZ196587 QTV196587 RDR196587 RNN196587 RXJ196587 SHF196587 SRB196587 TAX196587 TKT196587 TUP196587 UEL196587 UOH196587 UYD196587 VHZ196587 VRV196587 WBR196587 WLN196587 WVJ196587 B262123 IX262123 ST262123 ACP262123 AML262123 AWH262123 BGD262123 BPZ262123 BZV262123 CJR262123 CTN262123 DDJ262123 DNF262123 DXB262123 EGX262123 EQT262123 FAP262123 FKL262123 FUH262123 GED262123 GNZ262123 GXV262123 HHR262123 HRN262123 IBJ262123 ILF262123 IVB262123 JEX262123 JOT262123 JYP262123 KIL262123 KSH262123 LCD262123 LLZ262123 LVV262123 MFR262123 MPN262123 MZJ262123 NJF262123 NTB262123 OCX262123 OMT262123 OWP262123 PGL262123 PQH262123 QAD262123 QJZ262123 QTV262123 RDR262123 RNN262123 RXJ262123 SHF262123 SRB262123 TAX262123 TKT262123 TUP262123 UEL262123 UOH262123 UYD262123 VHZ262123 VRV262123 WBR262123 WLN262123 WVJ262123 B327659 IX327659 ST327659 ACP327659 AML327659 AWH327659 BGD327659 BPZ327659 BZV327659 CJR327659 CTN327659 DDJ327659 DNF327659 DXB327659 EGX327659 EQT327659 FAP327659 FKL327659 FUH327659 GED327659 GNZ327659 GXV327659 HHR327659 HRN327659 IBJ327659 ILF327659 IVB327659 JEX327659 JOT327659 JYP327659 KIL327659 KSH327659 LCD327659 LLZ327659 LVV327659 MFR327659 MPN327659 MZJ327659 NJF327659 NTB327659 OCX327659 OMT327659 OWP327659 PGL327659 PQH327659 QAD327659 QJZ327659 QTV327659 RDR327659 RNN327659 RXJ327659 SHF327659 SRB327659 TAX327659 TKT327659 TUP327659 UEL327659 UOH327659 UYD327659 VHZ327659 VRV327659 WBR327659 WLN327659 WVJ327659 B393195 IX393195 ST393195 ACP393195 AML393195 AWH393195 BGD393195 BPZ393195 BZV393195 CJR393195 CTN393195 DDJ393195 DNF393195 DXB393195 EGX393195 EQT393195 FAP393195 FKL393195 FUH393195 GED393195 GNZ393195 GXV393195 HHR393195 HRN393195 IBJ393195 ILF393195 IVB393195 JEX393195 JOT393195 JYP393195 KIL393195 KSH393195 LCD393195 LLZ393195 LVV393195 MFR393195 MPN393195 MZJ393195 NJF393195 NTB393195 OCX393195 OMT393195 OWP393195 PGL393195 PQH393195 QAD393195 QJZ393195 QTV393195 RDR393195 RNN393195 RXJ393195 SHF393195 SRB393195 TAX393195 TKT393195 TUP393195 UEL393195 UOH393195 UYD393195 VHZ393195 VRV393195 WBR393195 WLN393195 WVJ393195 B458731 IX458731 ST458731 ACP458731 AML458731 AWH458731 BGD458731 BPZ458731 BZV458731 CJR458731 CTN458731 DDJ458731 DNF458731 DXB458731 EGX458731 EQT458731 FAP458731 FKL458731 FUH458731 GED458731 GNZ458731 GXV458731 HHR458731 HRN458731 IBJ458731 ILF458731 IVB458731 JEX458731 JOT458731 JYP458731 KIL458731 KSH458731 LCD458731 LLZ458731 LVV458731 MFR458731 MPN458731 MZJ458731 NJF458731 NTB458731 OCX458731 OMT458731 OWP458731 PGL458731 PQH458731 QAD458731 QJZ458731 QTV458731 RDR458731 RNN458731 RXJ458731 SHF458731 SRB458731 TAX458731 TKT458731 TUP458731 UEL458731 UOH458731 UYD458731 VHZ458731 VRV458731 WBR458731 WLN458731 WVJ458731 B524267 IX524267 ST524267 ACP524267 AML524267 AWH524267 BGD524267 BPZ524267 BZV524267 CJR524267 CTN524267 DDJ524267 DNF524267 DXB524267 EGX524267 EQT524267 FAP524267 FKL524267 FUH524267 GED524267 GNZ524267 GXV524267 HHR524267 HRN524267 IBJ524267 ILF524267 IVB524267 JEX524267 JOT524267 JYP524267 KIL524267 KSH524267 LCD524267 LLZ524267 LVV524267 MFR524267 MPN524267 MZJ524267 NJF524267 NTB524267 OCX524267 OMT524267 OWP524267 PGL524267 PQH524267 QAD524267 QJZ524267 QTV524267 RDR524267 RNN524267 RXJ524267 SHF524267 SRB524267 TAX524267 TKT524267 TUP524267 UEL524267 UOH524267 UYD524267 VHZ524267 VRV524267 WBR524267 WLN524267 WVJ524267 B589803 IX589803 ST589803 ACP589803 AML589803 AWH589803 BGD589803 BPZ589803 BZV589803 CJR589803 CTN589803 DDJ589803 DNF589803 DXB589803 EGX589803 EQT589803 FAP589803 FKL589803 FUH589803 GED589803 GNZ589803 GXV589803 HHR589803 HRN589803 IBJ589803 ILF589803 IVB589803 JEX589803 JOT589803 JYP589803 KIL589803 KSH589803 LCD589803 LLZ589803 LVV589803 MFR589803 MPN589803 MZJ589803 NJF589803 NTB589803 OCX589803 OMT589803 OWP589803 PGL589803 PQH589803 QAD589803 QJZ589803 QTV589803 RDR589803 RNN589803 RXJ589803 SHF589803 SRB589803 TAX589803 TKT589803 TUP589803 UEL589803 UOH589803 UYD589803 VHZ589803 VRV589803 WBR589803 WLN589803 WVJ589803 B655339 IX655339 ST655339 ACP655339 AML655339 AWH655339 BGD655339 BPZ655339 BZV655339 CJR655339 CTN655339 DDJ655339 DNF655339 DXB655339 EGX655339 EQT655339 FAP655339 FKL655339 FUH655339 GED655339 GNZ655339 GXV655339 HHR655339 HRN655339 IBJ655339 ILF655339 IVB655339 JEX655339 JOT655339 JYP655339 KIL655339 KSH655339 LCD655339 LLZ655339 LVV655339 MFR655339 MPN655339 MZJ655339 NJF655339 NTB655339 OCX655339 OMT655339 OWP655339 PGL655339 PQH655339 QAD655339 QJZ655339 QTV655339 RDR655339 RNN655339 RXJ655339 SHF655339 SRB655339 TAX655339 TKT655339 TUP655339 UEL655339 UOH655339 UYD655339 VHZ655339 VRV655339 WBR655339 WLN655339 WVJ655339 B720875 IX720875 ST720875 ACP720875 AML720875 AWH720875 BGD720875 BPZ720875 BZV720875 CJR720875 CTN720875 DDJ720875 DNF720875 DXB720875 EGX720875 EQT720875 FAP720875 FKL720875 FUH720875 GED720875 GNZ720875 GXV720875 HHR720875 HRN720875 IBJ720875 ILF720875 IVB720875 JEX720875 JOT720875 JYP720875 KIL720875 KSH720875 LCD720875 LLZ720875 LVV720875 MFR720875 MPN720875 MZJ720875 NJF720875 NTB720875 OCX720875 OMT720875 OWP720875 PGL720875 PQH720875 QAD720875 QJZ720875 QTV720875 RDR720875 RNN720875 RXJ720875 SHF720875 SRB720875 TAX720875 TKT720875 TUP720875 UEL720875 UOH720875 UYD720875 VHZ720875 VRV720875 WBR720875 WLN720875 WVJ720875 B786411 IX786411 ST786411 ACP786411 AML786411 AWH786411 BGD786411 BPZ786411 BZV786411 CJR786411 CTN786411 DDJ786411 DNF786411 DXB786411 EGX786411 EQT786411 FAP786411 FKL786411 FUH786411 GED786411 GNZ786411 GXV786411 HHR786411 HRN786411 IBJ786411 ILF786411 IVB786411 JEX786411 JOT786411 JYP786411 KIL786411 KSH786411 LCD786411 LLZ786411 LVV786411 MFR786411 MPN786411 MZJ786411 NJF786411 NTB786411 OCX786411 OMT786411 OWP786411 PGL786411 PQH786411 QAD786411 QJZ786411 QTV786411 RDR786411 RNN786411 RXJ786411 SHF786411 SRB786411 TAX786411 TKT786411 TUP786411 UEL786411 UOH786411 UYD786411 VHZ786411 VRV786411 WBR786411 WLN786411 WVJ786411 B851947 IX851947 ST851947 ACP851947 AML851947 AWH851947 BGD851947 BPZ851947 BZV851947 CJR851947 CTN851947 DDJ851947 DNF851947 DXB851947 EGX851947 EQT851947 FAP851947 FKL851947 FUH851947 GED851947 GNZ851947 GXV851947 HHR851947 HRN851947 IBJ851947 ILF851947 IVB851947 JEX851947 JOT851947 JYP851947 KIL851947 KSH851947 LCD851947 LLZ851947 LVV851947 MFR851947 MPN851947 MZJ851947 NJF851947 NTB851947 OCX851947 OMT851947 OWP851947 PGL851947 PQH851947 QAD851947 QJZ851947 QTV851947 RDR851947 RNN851947 RXJ851947 SHF851947 SRB851947 TAX851947 TKT851947 TUP851947 UEL851947 UOH851947 UYD851947 VHZ851947 VRV851947 WBR851947 WLN851947 WVJ851947 B917483 IX917483 ST917483 ACP917483 AML917483 AWH917483 BGD917483 BPZ917483 BZV917483 CJR917483 CTN917483 DDJ917483 DNF917483 DXB917483 EGX917483 EQT917483 FAP917483 FKL917483 FUH917483 GED917483 GNZ917483 GXV917483 HHR917483 HRN917483 IBJ917483 ILF917483 IVB917483 JEX917483 JOT917483 JYP917483 KIL917483 KSH917483 LCD917483 LLZ917483 LVV917483 MFR917483 MPN917483 MZJ917483 NJF917483 NTB917483 OCX917483 OMT917483 OWP917483 PGL917483 PQH917483 QAD917483 QJZ917483 QTV917483 RDR917483 RNN917483 RXJ917483 SHF917483 SRB917483 TAX917483 TKT917483 TUP917483 UEL917483 UOH917483 UYD917483 VHZ917483 VRV917483 WBR917483 WLN917483 WVJ917483 B983019 IX983019 ST983019 ACP983019 AML983019 AWH983019 BGD983019 BPZ983019 BZV983019 CJR983019 CTN983019 DDJ983019 DNF983019 DXB983019 EGX983019 EQT983019 FAP983019 FKL983019 FUH983019 GED983019 GNZ983019 GXV983019 HHR983019 HRN983019 IBJ983019 ILF983019 IVB983019 JEX983019 JOT983019 JYP983019 KIL983019 KSH983019 LCD983019 LLZ983019 LVV983019 MFR983019 MPN983019 MZJ983019 NJF983019 NTB983019 OCX983019 OMT983019 OWP983019 PGL983019 PQH983019 QAD983019 QJZ983019 QTV983019 RDR983019 RNN983019 RXJ983019 SHF983019 SRB983019 TAX983019 TKT983019 TUP983019 UEL983019 UOH983019 UYD983019 VHZ983019 VRV983019 WBR983019 WLN983019 WVJ983019 WVJ98306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53 WLN53 WBR53 VRV53 VHZ53 UYD53 UOH53 UEL53 TUP53 TKT53 TAX53 SRB53 SHF53 RXJ53 RNN53 RDR53 QTV53 QJZ53 QAD53 PQH53 PGL53 OWP53 OMT53 OCX53 NTB53 NJF53 MZJ53 MPN53 MFR53 LVV53 LLZ53 LCD53 KSH53 KIL53 JYP53 JOT53 JEX53 IVB53 ILF53 IBJ53 HRN53 HHR53 GXV53 GNZ53 GED53 FUH53 FKL53 FAP53 EQT53 EGX53 DXB53 DNF53 DDJ53 CTN53 CJR53 BZV53 BPZ53 BGD53 AWH53 AML53 ACP53 ST53 IX53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B4"/>
    <dataValidation imeMode="off" allowBlank="1" showInputMessage="1" showErrorMessage="1" sqref="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Sheet14">
    <tabColor rgb="FF00B0F0"/>
  </sheetPr>
  <dimension ref="A1:G185"/>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151</v>
      </c>
      <c r="B2" s="102"/>
      <c r="C2" s="102"/>
      <c r="D2" s="102"/>
      <c r="E2" s="102"/>
      <c r="F2" s="102"/>
    </row>
    <row r="3" spans="1:6" s="62" customFormat="1" ht="18" customHeight="1">
      <c r="A3" s="38" t="str">
        <f>'汇总表 (X080线)'!A3</f>
        <v>合同段编号：YHSG                                (X080线)</v>
      </c>
      <c r="B3" s="39"/>
      <c r="C3" s="59"/>
      <c r="D3" s="60"/>
      <c r="E3" s="61"/>
      <c r="F3" s="42" t="s">
        <v>46</v>
      </c>
    </row>
    <row r="4" spans="1:6" s="66" customFormat="1" ht="25.5" customHeight="1">
      <c r="A4" s="63" t="s">
        <v>14</v>
      </c>
      <c r="B4" s="64" t="s">
        <v>15</v>
      </c>
      <c r="C4" s="63" t="s">
        <v>61</v>
      </c>
      <c r="D4" s="63" t="s">
        <v>62</v>
      </c>
      <c r="E4" s="65" t="s">
        <v>63</v>
      </c>
      <c r="F4" s="44" t="s">
        <v>64</v>
      </c>
    </row>
    <row r="5" spans="1:6" s="58" customFormat="1" ht="25.5" customHeight="1">
      <c r="A5" s="67">
        <v>302</v>
      </c>
      <c r="B5" s="17" t="s">
        <v>86</v>
      </c>
      <c r="C5" s="16"/>
      <c r="D5" s="44"/>
      <c r="E5" s="68"/>
      <c r="F5" s="69" t="str">
        <f t="shared" ref="F5:F25" si="0">IF(E5&gt;0,ROUND(D5*E5,0),"")</f>
        <v/>
      </c>
    </row>
    <row r="6" spans="1:6" s="58" customFormat="1" ht="25.5" customHeight="1">
      <c r="A6" s="67" t="s">
        <v>152</v>
      </c>
      <c r="B6" s="17" t="s">
        <v>153</v>
      </c>
      <c r="C6" s="16"/>
      <c r="D6" s="47"/>
      <c r="E6" s="68"/>
      <c r="F6" s="69" t="str">
        <f t="shared" si="0"/>
        <v/>
      </c>
    </row>
    <row r="7" spans="1:6" s="58" customFormat="1" ht="25.5" customHeight="1">
      <c r="A7" s="67" t="s">
        <v>75</v>
      </c>
      <c r="B7" s="17" t="s">
        <v>156</v>
      </c>
      <c r="C7" s="16" t="s">
        <v>224</v>
      </c>
      <c r="D7" s="47">
        <v>0</v>
      </c>
      <c r="E7" s="68"/>
      <c r="F7" s="69" t="str">
        <f t="shared" si="0"/>
        <v/>
      </c>
    </row>
    <row r="8" spans="1:6" s="58" customFormat="1" ht="25.5" customHeight="1">
      <c r="A8" s="67">
        <v>304</v>
      </c>
      <c r="B8" s="17" t="s">
        <v>154</v>
      </c>
      <c r="C8" s="16"/>
      <c r="D8" s="47"/>
      <c r="E8" s="68"/>
      <c r="F8" s="69" t="str">
        <f t="shared" si="0"/>
        <v/>
      </c>
    </row>
    <row r="9" spans="1:6" s="58" customFormat="1" ht="25.5" customHeight="1">
      <c r="A9" s="67" t="s">
        <v>157</v>
      </c>
      <c r="B9" s="17" t="s">
        <v>226</v>
      </c>
      <c r="C9" s="16"/>
      <c r="D9" s="47"/>
      <c r="E9" s="68"/>
      <c r="F9" s="69" t="str">
        <f t="shared" si="0"/>
        <v/>
      </c>
    </row>
    <row r="10" spans="1:6" s="58" customFormat="1" ht="25.5" customHeight="1">
      <c r="A10" s="67" t="s">
        <v>75</v>
      </c>
      <c r="B10" s="17" t="s">
        <v>156</v>
      </c>
      <c r="C10" s="16" t="s">
        <v>224</v>
      </c>
      <c r="D10" s="47">
        <v>0</v>
      </c>
      <c r="E10" s="68"/>
      <c r="F10" s="69" t="str">
        <f t="shared" si="0"/>
        <v/>
      </c>
    </row>
    <row r="11" spans="1:6" s="58" customFormat="1" ht="25.5" customHeight="1">
      <c r="A11" s="67">
        <v>308</v>
      </c>
      <c r="B11" s="17" t="s">
        <v>158</v>
      </c>
      <c r="C11" s="16"/>
      <c r="D11" s="47"/>
      <c r="E11" s="68"/>
      <c r="F11" s="69" t="str">
        <f t="shared" si="0"/>
        <v/>
      </c>
    </row>
    <row r="12" spans="1:6" s="58" customFormat="1" ht="25.5" customHeight="1">
      <c r="A12" s="67" t="s">
        <v>159</v>
      </c>
      <c r="B12" s="17" t="s">
        <v>160</v>
      </c>
      <c r="C12" s="16" t="s">
        <v>224</v>
      </c>
      <c r="D12" s="47"/>
      <c r="E12" s="68"/>
      <c r="F12" s="69" t="str">
        <f t="shared" si="0"/>
        <v/>
      </c>
    </row>
    <row r="13" spans="1:6" s="58" customFormat="1" ht="25.5" customHeight="1">
      <c r="A13" s="67" t="s">
        <v>161</v>
      </c>
      <c r="B13" s="17" t="s">
        <v>162</v>
      </c>
      <c r="C13" s="16" t="s">
        <v>224</v>
      </c>
      <c r="D13" s="70"/>
      <c r="E13" s="68"/>
      <c r="F13" s="69" t="str">
        <f t="shared" si="0"/>
        <v/>
      </c>
    </row>
    <row r="14" spans="1:6" s="58" customFormat="1" ht="25.5" customHeight="1">
      <c r="A14" s="67">
        <v>309</v>
      </c>
      <c r="B14" s="17" t="s">
        <v>18</v>
      </c>
      <c r="C14" s="16"/>
      <c r="D14" s="70"/>
      <c r="E14" s="68"/>
      <c r="F14" s="69" t="str">
        <f t="shared" si="0"/>
        <v/>
      </c>
    </row>
    <row r="15" spans="1:6" s="58" customFormat="1" ht="25.5" customHeight="1">
      <c r="A15" s="67" t="s">
        <v>279</v>
      </c>
      <c r="B15" s="17" t="s">
        <v>213</v>
      </c>
      <c r="C15" s="16"/>
      <c r="D15" s="70"/>
      <c r="E15" s="68"/>
      <c r="F15" s="69" t="str">
        <f t="shared" si="0"/>
        <v/>
      </c>
    </row>
    <row r="16" spans="1:6" s="58" customFormat="1" ht="25.5" customHeight="1">
      <c r="A16" s="67" t="s">
        <v>75</v>
      </c>
      <c r="B16" s="17" t="s">
        <v>170</v>
      </c>
      <c r="C16" s="16" t="s">
        <v>224</v>
      </c>
      <c r="D16" s="70">
        <v>0</v>
      </c>
      <c r="E16" s="68"/>
      <c r="F16" s="69" t="str">
        <f t="shared" si="0"/>
        <v/>
      </c>
    </row>
    <row r="17" spans="1:7" s="58" customFormat="1" ht="25.5" customHeight="1">
      <c r="A17" s="67" t="s">
        <v>67</v>
      </c>
      <c r="B17" s="17" t="s">
        <v>280</v>
      </c>
      <c r="C17" s="16" t="s">
        <v>224</v>
      </c>
      <c r="D17" s="70">
        <v>0</v>
      </c>
      <c r="E17" s="68"/>
      <c r="F17" s="69" t="str">
        <f t="shared" si="0"/>
        <v/>
      </c>
    </row>
    <row r="18" spans="1:7" s="58" customFormat="1" ht="25.5" customHeight="1">
      <c r="A18" s="67">
        <v>313</v>
      </c>
      <c r="B18" s="17" t="s">
        <v>229</v>
      </c>
      <c r="C18" s="16"/>
      <c r="D18" s="70"/>
      <c r="E18" s="68"/>
      <c r="F18" s="69" t="str">
        <f t="shared" si="0"/>
        <v/>
      </c>
    </row>
    <row r="19" spans="1:7" s="58" customFormat="1" ht="25.5" customHeight="1">
      <c r="A19" s="67" t="s">
        <v>171</v>
      </c>
      <c r="B19" s="17" t="s">
        <v>230</v>
      </c>
      <c r="C19" s="96"/>
      <c r="D19" s="70"/>
      <c r="E19" s="68"/>
      <c r="F19" s="69" t="str">
        <f t="shared" si="0"/>
        <v/>
      </c>
    </row>
    <row r="20" spans="1:7" s="58" customFormat="1" ht="25.5" customHeight="1">
      <c r="A20" s="67" t="s">
        <v>95</v>
      </c>
      <c r="B20" s="17" t="s">
        <v>231</v>
      </c>
      <c r="C20" s="16" t="s">
        <v>232</v>
      </c>
      <c r="D20" s="70">
        <v>0</v>
      </c>
      <c r="E20" s="68"/>
      <c r="F20" s="69" t="str">
        <f t="shared" si="0"/>
        <v/>
      </c>
    </row>
    <row r="21" spans="1:7" s="58" customFormat="1" ht="25.5" customHeight="1">
      <c r="A21" s="67" t="s">
        <v>281</v>
      </c>
      <c r="B21" s="17" t="s">
        <v>282</v>
      </c>
      <c r="C21" s="16"/>
      <c r="D21" s="47"/>
      <c r="E21" s="68"/>
      <c r="F21" s="69" t="str">
        <f t="shared" si="0"/>
        <v/>
      </c>
    </row>
    <row r="22" spans="1:7" s="58" customFormat="1" ht="25.5" customHeight="1">
      <c r="A22" s="67" t="s">
        <v>95</v>
      </c>
      <c r="B22" s="17" t="s">
        <v>283</v>
      </c>
      <c r="C22" s="16" t="s">
        <v>232</v>
      </c>
      <c r="D22" s="47">
        <v>0</v>
      </c>
      <c r="E22" s="68"/>
      <c r="F22" s="69" t="str">
        <f t="shared" si="0"/>
        <v/>
      </c>
    </row>
    <row r="23" spans="1:7" s="58" customFormat="1" ht="25.5" customHeight="1">
      <c r="A23" s="67">
        <v>314</v>
      </c>
      <c r="B23" s="17" t="s">
        <v>214</v>
      </c>
      <c r="C23" s="16"/>
      <c r="D23" s="47"/>
      <c r="E23" s="68"/>
      <c r="F23" s="69" t="str">
        <f t="shared" si="0"/>
        <v/>
      </c>
    </row>
    <row r="24" spans="1:7" s="58" customFormat="1" ht="25.5" customHeight="1">
      <c r="A24" s="67" t="s">
        <v>284</v>
      </c>
      <c r="B24" s="17" t="s">
        <v>215</v>
      </c>
      <c r="C24" s="16"/>
      <c r="D24" s="47"/>
      <c r="E24" s="68"/>
      <c r="F24" s="69" t="str">
        <f t="shared" si="0"/>
        <v/>
      </c>
    </row>
    <row r="25" spans="1:7" s="58" customFormat="1" ht="25.5" customHeight="1">
      <c r="A25" s="67" t="s">
        <v>285</v>
      </c>
      <c r="B25" s="17" t="s">
        <v>216</v>
      </c>
      <c r="C25" s="16" t="s">
        <v>286</v>
      </c>
      <c r="D25" s="47">
        <v>2</v>
      </c>
      <c r="E25" s="68"/>
      <c r="F25" s="69" t="str">
        <f t="shared" si="0"/>
        <v/>
      </c>
    </row>
    <row r="26" spans="1:7" ht="25.5" customHeight="1">
      <c r="A26" s="105" t="s">
        <v>287</v>
      </c>
      <c r="B26" s="106"/>
      <c r="C26" s="106"/>
      <c r="D26" s="106"/>
      <c r="E26" s="106"/>
      <c r="F26" s="56">
        <f>SUM(F5:F25)</f>
        <v>0</v>
      </c>
      <c r="G26" s="66"/>
    </row>
    <row r="27" spans="1:7" ht="12">
      <c r="D27" s="77"/>
      <c r="E27" s="79"/>
      <c r="F27" s="80"/>
      <c r="G27" s="66"/>
    </row>
    <row r="28" spans="1:7" ht="12">
      <c r="D28" s="77"/>
      <c r="E28" s="79"/>
      <c r="F28" s="80"/>
      <c r="G28" s="66"/>
    </row>
    <row r="29" spans="1:7" ht="12">
      <c r="D29" s="77"/>
      <c r="E29" s="79"/>
      <c r="F29" s="80"/>
      <c r="G29" s="66"/>
    </row>
    <row r="30" spans="1:7" ht="12">
      <c r="A30" s="81"/>
      <c r="B30" s="82"/>
      <c r="C30" s="81"/>
      <c r="D30" s="77"/>
      <c r="E30" s="79"/>
      <c r="F30" s="80"/>
      <c r="G30" s="66"/>
    </row>
    <row r="31" spans="1:7" ht="12">
      <c r="D31" s="77"/>
      <c r="E31" s="79"/>
      <c r="F31" s="80"/>
      <c r="G31" s="66"/>
    </row>
    <row r="32" spans="1:7" ht="12">
      <c r="D32" s="77"/>
      <c r="E32" s="79"/>
      <c r="F32" s="80"/>
      <c r="G32" s="66"/>
    </row>
    <row r="33" spans="4:7" ht="12">
      <c r="D33" s="77"/>
      <c r="E33" s="79"/>
      <c r="F33" s="80"/>
      <c r="G33" s="66"/>
    </row>
    <row r="34" spans="4:7" ht="12">
      <c r="D34" s="77"/>
      <c r="E34" s="79"/>
      <c r="F34" s="80"/>
      <c r="G34" s="66"/>
    </row>
    <row r="35" spans="4:7" ht="12">
      <c r="D35" s="77"/>
      <c r="E35" s="79"/>
      <c r="F35" s="80"/>
      <c r="G35" s="66"/>
    </row>
    <row r="36" spans="4:7" ht="12">
      <c r="D36" s="77"/>
      <c r="E36" s="79"/>
      <c r="F36" s="80"/>
      <c r="G36" s="66"/>
    </row>
    <row r="37" spans="4:7" ht="12">
      <c r="D37" s="77"/>
      <c r="E37" s="79"/>
      <c r="F37" s="80"/>
      <c r="G37" s="66"/>
    </row>
    <row r="38" spans="4:7" ht="12">
      <c r="D38" s="77"/>
      <c r="E38" s="79"/>
      <c r="F38" s="80"/>
      <c r="G38" s="66"/>
    </row>
    <row r="39" spans="4:7" ht="12">
      <c r="D39" s="77"/>
      <c r="E39" s="79"/>
      <c r="F39" s="80"/>
      <c r="G39" s="66"/>
    </row>
    <row r="40" spans="4:7" ht="12">
      <c r="D40" s="77"/>
      <c r="E40" s="79"/>
      <c r="F40" s="80"/>
      <c r="G40" s="66"/>
    </row>
    <row r="41" spans="4:7" ht="12">
      <c r="D41" s="77"/>
      <c r="E41" s="79"/>
      <c r="F41" s="80"/>
      <c r="G41" s="66"/>
    </row>
    <row r="42" spans="4:7" ht="12">
      <c r="D42" s="77"/>
      <c r="E42" s="79"/>
      <c r="F42" s="80"/>
      <c r="G42" s="66"/>
    </row>
    <row r="43" spans="4:7" ht="12">
      <c r="D43" s="77"/>
      <c r="E43" s="79"/>
      <c r="F43" s="80"/>
      <c r="G43" s="66"/>
    </row>
    <row r="44" spans="4:7" ht="12">
      <c r="D44" s="77"/>
      <c r="E44" s="79"/>
      <c r="F44" s="80"/>
      <c r="G44" s="66"/>
    </row>
    <row r="45" spans="4:7" ht="12">
      <c r="D45" s="77"/>
      <c r="E45" s="79"/>
      <c r="F45" s="80"/>
      <c r="G45" s="66"/>
    </row>
    <row r="46" spans="4:7" ht="12">
      <c r="D46" s="77"/>
      <c r="E46" s="79"/>
      <c r="F46" s="80"/>
      <c r="G46" s="66"/>
    </row>
    <row r="47" spans="4:7" ht="12">
      <c r="D47" s="77"/>
      <c r="E47" s="79"/>
      <c r="F47" s="80"/>
      <c r="G47" s="66"/>
    </row>
    <row r="48" spans="4:7" ht="12">
      <c r="D48" s="77"/>
      <c r="E48" s="79"/>
      <c r="F48" s="80"/>
      <c r="G48" s="66"/>
    </row>
    <row r="49" spans="4:7" ht="12">
      <c r="D49" s="77"/>
      <c r="E49" s="79"/>
      <c r="F49" s="80"/>
      <c r="G49" s="66"/>
    </row>
    <row r="50" spans="4:7" ht="12">
      <c r="D50" s="77"/>
      <c r="E50" s="79"/>
      <c r="F50" s="80"/>
      <c r="G50" s="66"/>
    </row>
    <row r="51" spans="4:7" ht="12">
      <c r="D51" s="77"/>
      <c r="E51" s="79"/>
      <c r="F51" s="80"/>
      <c r="G51" s="66"/>
    </row>
    <row r="52" spans="4:7" ht="12">
      <c r="D52" s="77"/>
      <c r="E52" s="79"/>
      <c r="F52" s="80"/>
      <c r="G52" s="66"/>
    </row>
    <row r="53" spans="4:7" ht="12">
      <c r="D53" s="77"/>
      <c r="E53" s="79"/>
      <c r="F53" s="80"/>
      <c r="G53" s="66"/>
    </row>
    <row r="54" spans="4:7" ht="12">
      <c r="D54" s="77"/>
      <c r="E54" s="79"/>
      <c r="F54" s="80"/>
      <c r="G54" s="66"/>
    </row>
    <row r="55" spans="4:7" ht="12">
      <c r="D55" s="77"/>
      <c r="E55" s="79"/>
      <c r="F55" s="80"/>
      <c r="G55" s="66"/>
    </row>
    <row r="56" spans="4:7" ht="12">
      <c r="D56" s="77"/>
      <c r="E56" s="79"/>
      <c r="F56" s="80"/>
      <c r="G56" s="66"/>
    </row>
    <row r="57" spans="4:7" ht="12">
      <c r="D57" s="77"/>
      <c r="E57" s="79"/>
      <c r="F57" s="80"/>
      <c r="G57" s="66"/>
    </row>
    <row r="58" spans="4:7" ht="12">
      <c r="D58" s="77"/>
      <c r="E58" s="79"/>
      <c r="F58" s="80"/>
      <c r="G58" s="66"/>
    </row>
    <row r="59" spans="4:7" ht="12">
      <c r="D59" s="77"/>
      <c r="E59" s="79"/>
      <c r="F59" s="80"/>
      <c r="G59" s="66"/>
    </row>
    <row r="60" spans="4:7" ht="12">
      <c r="D60" s="77"/>
      <c r="E60" s="79"/>
      <c r="F60" s="80"/>
      <c r="G60" s="66"/>
    </row>
    <row r="61" spans="4:7" ht="12">
      <c r="D61" s="77"/>
      <c r="E61" s="79"/>
      <c r="F61" s="80"/>
      <c r="G61" s="66"/>
    </row>
    <row r="62" spans="4:7" ht="12">
      <c r="D62" s="77"/>
      <c r="E62" s="79"/>
      <c r="F62" s="80"/>
      <c r="G62" s="66"/>
    </row>
    <row r="63" spans="4:7" ht="12">
      <c r="D63" s="77"/>
      <c r="E63" s="79"/>
      <c r="F63" s="80"/>
      <c r="G63" s="66"/>
    </row>
    <row r="64" spans="4:7" ht="12">
      <c r="D64" s="77"/>
      <c r="E64" s="79"/>
      <c r="F64" s="80"/>
      <c r="G64" s="66"/>
    </row>
    <row r="65" spans="4:7" ht="12">
      <c r="D65" s="77"/>
      <c r="E65" s="79"/>
      <c r="F65" s="80"/>
      <c r="G65" s="66"/>
    </row>
    <row r="66" spans="4:7" ht="12">
      <c r="D66" s="77"/>
      <c r="E66" s="79"/>
      <c r="F66" s="80"/>
      <c r="G66" s="66"/>
    </row>
    <row r="67" spans="4:7" ht="12">
      <c r="D67" s="77"/>
      <c r="E67" s="79"/>
      <c r="F67" s="80"/>
      <c r="G67" s="66"/>
    </row>
    <row r="68" spans="4:7" ht="12">
      <c r="D68" s="77"/>
      <c r="E68" s="79"/>
      <c r="F68" s="80"/>
      <c r="G68" s="66"/>
    </row>
    <row r="69" spans="4:7" ht="12">
      <c r="D69" s="77"/>
      <c r="E69" s="79"/>
      <c r="F69" s="80"/>
      <c r="G69" s="66"/>
    </row>
    <row r="70" spans="4:7" ht="12">
      <c r="D70" s="77"/>
      <c r="E70" s="79"/>
      <c r="F70" s="80"/>
      <c r="G70" s="66"/>
    </row>
    <row r="71" spans="4:7" ht="12">
      <c r="D71" s="77"/>
      <c r="E71" s="79"/>
      <c r="F71" s="80"/>
      <c r="G71" s="66"/>
    </row>
    <row r="72" spans="4:7" ht="12">
      <c r="D72" s="77"/>
      <c r="E72" s="79"/>
      <c r="F72" s="80"/>
      <c r="G72" s="66"/>
    </row>
    <row r="73" spans="4:7" ht="12">
      <c r="D73" s="77"/>
      <c r="E73" s="79"/>
      <c r="F73" s="80"/>
      <c r="G73" s="66"/>
    </row>
    <row r="74" spans="4:7" ht="12">
      <c r="D74" s="77"/>
      <c r="E74" s="79"/>
      <c r="F74" s="80"/>
      <c r="G74" s="66"/>
    </row>
    <row r="75" spans="4:7" ht="12">
      <c r="D75" s="77"/>
      <c r="E75" s="79"/>
      <c r="F75" s="80"/>
      <c r="G75" s="66"/>
    </row>
    <row r="76" spans="4:7" ht="12">
      <c r="D76" s="77"/>
      <c r="E76" s="79"/>
      <c r="F76" s="80"/>
      <c r="G76" s="66"/>
    </row>
    <row r="77" spans="4:7" ht="12">
      <c r="D77" s="77"/>
      <c r="E77" s="79"/>
      <c r="F77" s="80"/>
      <c r="G77" s="66"/>
    </row>
    <row r="78" spans="4:7" ht="12">
      <c r="D78" s="77"/>
      <c r="E78" s="79"/>
      <c r="F78" s="80"/>
      <c r="G78" s="66"/>
    </row>
    <row r="79" spans="4:7" ht="12">
      <c r="D79" s="77"/>
      <c r="E79" s="79"/>
      <c r="F79" s="80"/>
      <c r="G79" s="66"/>
    </row>
    <row r="80" spans="4:7" ht="12">
      <c r="D80" s="77"/>
      <c r="E80" s="79"/>
      <c r="F80" s="80"/>
      <c r="G80" s="66"/>
    </row>
    <row r="81" spans="4:7" ht="12">
      <c r="D81" s="77"/>
      <c r="E81" s="79"/>
      <c r="F81" s="80"/>
      <c r="G81" s="66"/>
    </row>
    <row r="82" spans="4:7" ht="12">
      <c r="D82" s="77"/>
      <c r="E82" s="79"/>
      <c r="F82" s="80"/>
      <c r="G82" s="66"/>
    </row>
    <row r="83" spans="4:7" ht="12">
      <c r="D83" s="77"/>
      <c r="E83" s="79"/>
      <c r="F83" s="80"/>
      <c r="G83" s="66"/>
    </row>
    <row r="84" spans="4:7" ht="12">
      <c r="D84" s="77"/>
      <c r="E84" s="79"/>
      <c r="F84" s="80"/>
      <c r="G84" s="66"/>
    </row>
    <row r="85" spans="4:7" ht="12">
      <c r="D85" s="77"/>
      <c r="E85" s="79"/>
      <c r="F85" s="80"/>
      <c r="G85" s="66"/>
    </row>
    <row r="86" spans="4:7" ht="12">
      <c r="D86" s="77"/>
      <c r="E86" s="79"/>
      <c r="F86" s="80"/>
      <c r="G86" s="66"/>
    </row>
    <row r="87" spans="4:7" ht="12">
      <c r="D87" s="77"/>
      <c r="E87" s="79"/>
      <c r="F87" s="80"/>
      <c r="G87" s="66"/>
    </row>
    <row r="88" spans="4:7" ht="12">
      <c r="D88" s="77"/>
      <c r="E88" s="79"/>
      <c r="F88" s="80"/>
      <c r="G88" s="66"/>
    </row>
    <row r="89" spans="4:7" ht="12">
      <c r="D89" s="77"/>
      <c r="E89" s="79"/>
      <c r="F89" s="80"/>
      <c r="G89" s="66"/>
    </row>
    <row r="90" spans="4:7" ht="12">
      <c r="D90" s="77"/>
      <c r="E90" s="79"/>
      <c r="F90" s="80"/>
      <c r="G90" s="66"/>
    </row>
    <row r="91" spans="4:7" ht="12">
      <c r="D91" s="77"/>
      <c r="E91" s="79"/>
      <c r="F91" s="80"/>
      <c r="G91" s="66"/>
    </row>
    <row r="92" spans="4:7" ht="12">
      <c r="D92" s="77"/>
      <c r="E92" s="79"/>
      <c r="F92" s="80"/>
      <c r="G92" s="66"/>
    </row>
    <row r="93" spans="4:7" ht="12">
      <c r="D93" s="77"/>
      <c r="E93" s="79"/>
      <c r="F93" s="80"/>
      <c r="G93" s="66"/>
    </row>
    <row r="94" spans="4:7" ht="12">
      <c r="D94" s="77"/>
      <c r="E94" s="79"/>
      <c r="F94" s="80"/>
      <c r="G94" s="66"/>
    </row>
    <row r="95" spans="4:7" ht="12">
      <c r="D95" s="77"/>
      <c r="E95" s="79"/>
      <c r="F95" s="80"/>
      <c r="G95" s="66"/>
    </row>
    <row r="96" spans="4: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sheetData>
  <sheetProtection password="C6D1" sheet="1" objects="1" scenarios="1" formatCells="0" formatColumns="0" formatRows="0"/>
  <mergeCells count="3">
    <mergeCell ref="A1:F1"/>
    <mergeCell ref="A2:F2"/>
    <mergeCell ref="A26:E26"/>
  </mergeCells>
  <phoneticPr fontId="34" type="noConversion"/>
  <dataValidations count="2">
    <dataValidation imeMode="on" allowBlank="1" showInputMessage="1" showErrorMessage="1" sqref="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B18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B4"/>
    <dataValidation imeMode="off" allowBlank="1" showInputMessage="1" showErrorMessage="1" sqref="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Sheet15">
    <tabColor rgb="FF00B0F0"/>
  </sheetPr>
  <dimension ref="A1:E17"/>
  <sheetViews>
    <sheetView showGridLines="0" showZeros="0" view="pageBreakPreview" zoomScaleNormal="100" workbookViewId="0">
      <selection activeCell="C5" sqref="C5"/>
    </sheetView>
  </sheetViews>
  <sheetFormatPr defaultRowHeight="24.95" customHeight="1"/>
  <cols>
    <col min="1" max="1" width="8.625" style="87" customWidth="1"/>
    <col min="2" max="2" width="9.625" style="87" customWidth="1"/>
    <col min="3" max="3" width="35.375" style="87" customWidth="1"/>
    <col min="4" max="4" width="20.625" style="87" customWidth="1"/>
    <col min="5" max="256" width="9" style="87"/>
    <col min="257" max="257" width="8.625" style="87" customWidth="1"/>
    <col min="258" max="258" width="9.625" style="87" customWidth="1"/>
    <col min="259" max="259" width="35.375" style="87" customWidth="1"/>
    <col min="260" max="260" width="20.625" style="87" customWidth="1"/>
    <col min="261" max="512" width="9" style="87"/>
    <col min="513" max="513" width="8.625" style="87" customWidth="1"/>
    <col min="514" max="514" width="9.625" style="87" customWidth="1"/>
    <col min="515" max="515" width="35.375" style="87" customWidth="1"/>
    <col min="516" max="516" width="20.625" style="87" customWidth="1"/>
    <col min="517" max="768" width="9" style="87"/>
    <col min="769" max="769" width="8.625" style="87" customWidth="1"/>
    <col min="770" max="770" width="9.625" style="87" customWidth="1"/>
    <col min="771" max="771" width="35.375" style="87" customWidth="1"/>
    <col min="772" max="772" width="20.625" style="87" customWidth="1"/>
    <col min="773" max="1024" width="9" style="87"/>
    <col min="1025" max="1025" width="8.625" style="87" customWidth="1"/>
    <col min="1026" max="1026" width="9.625" style="87" customWidth="1"/>
    <col min="1027" max="1027" width="35.375" style="87" customWidth="1"/>
    <col min="1028" max="1028" width="20.625" style="87" customWidth="1"/>
    <col min="1029" max="1280" width="9" style="87"/>
    <col min="1281" max="1281" width="8.625" style="87" customWidth="1"/>
    <col min="1282" max="1282" width="9.625" style="87" customWidth="1"/>
    <col min="1283" max="1283" width="35.375" style="87" customWidth="1"/>
    <col min="1284" max="1284" width="20.625" style="87" customWidth="1"/>
    <col min="1285" max="1536" width="9" style="87"/>
    <col min="1537" max="1537" width="8.625" style="87" customWidth="1"/>
    <col min="1538" max="1538" width="9.625" style="87" customWidth="1"/>
    <col min="1539" max="1539" width="35.375" style="87" customWidth="1"/>
    <col min="1540" max="1540" width="20.625" style="87" customWidth="1"/>
    <col min="1541" max="1792" width="9" style="87"/>
    <col min="1793" max="1793" width="8.625" style="87" customWidth="1"/>
    <col min="1794" max="1794" width="9.625" style="87" customWidth="1"/>
    <col min="1795" max="1795" width="35.375" style="87" customWidth="1"/>
    <col min="1796" max="1796" width="20.625" style="87" customWidth="1"/>
    <col min="1797" max="2048" width="9" style="87"/>
    <col min="2049" max="2049" width="8.625" style="87" customWidth="1"/>
    <col min="2050" max="2050" width="9.625" style="87" customWidth="1"/>
    <col min="2051" max="2051" width="35.375" style="87" customWidth="1"/>
    <col min="2052" max="2052" width="20.625" style="87" customWidth="1"/>
    <col min="2053" max="2304" width="9" style="87"/>
    <col min="2305" max="2305" width="8.625" style="87" customWidth="1"/>
    <col min="2306" max="2306" width="9.625" style="87" customWidth="1"/>
    <col min="2307" max="2307" width="35.375" style="87" customWidth="1"/>
    <col min="2308" max="2308" width="20.625" style="87" customWidth="1"/>
    <col min="2309" max="2560" width="9" style="87"/>
    <col min="2561" max="2561" width="8.625" style="87" customWidth="1"/>
    <col min="2562" max="2562" width="9.625" style="87" customWidth="1"/>
    <col min="2563" max="2563" width="35.375" style="87" customWidth="1"/>
    <col min="2564" max="2564" width="20.625" style="87" customWidth="1"/>
    <col min="2565" max="2816" width="9" style="87"/>
    <col min="2817" max="2817" width="8.625" style="87" customWidth="1"/>
    <col min="2818" max="2818" width="9.625" style="87" customWidth="1"/>
    <col min="2819" max="2819" width="35.375" style="87" customWidth="1"/>
    <col min="2820" max="2820" width="20.625" style="87" customWidth="1"/>
    <col min="2821" max="3072" width="9" style="87"/>
    <col min="3073" max="3073" width="8.625" style="87" customWidth="1"/>
    <col min="3074" max="3074" width="9.625" style="87" customWidth="1"/>
    <col min="3075" max="3075" width="35.375" style="87" customWidth="1"/>
    <col min="3076" max="3076" width="20.625" style="87" customWidth="1"/>
    <col min="3077" max="3328" width="9" style="87"/>
    <col min="3329" max="3329" width="8.625" style="87" customWidth="1"/>
    <col min="3330" max="3330" width="9.625" style="87" customWidth="1"/>
    <col min="3331" max="3331" width="35.375" style="87" customWidth="1"/>
    <col min="3332" max="3332" width="20.625" style="87" customWidth="1"/>
    <col min="3333" max="3584" width="9" style="87"/>
    <col min="3585" max="3585" width="8.625" style="87" customWidth="1"/>
    <col min="3586" max="3586" width="9.625" style="87" customWidth="1"/>
    <col min="3587" max="3587" width="35.375" style="87" customWidth="1"/>
    <col min="3588" max="3588" width="20.625" style="87" customWidth="1"/>
    <col min="3589" max="3840" width="9" style="87"/>
    <col min="3841" max="3841" width="8.625" style="87" customWidth="1"/>
    <col min="3842" max="3842" width="9.625" style="87" customWidth="1"/>
    <col min="3843" max="3843" width="35.375" style="87" customWidth="1"/>
    <col min="3844" max="3844" width="20.625" style="87" customWidth="1"/>
    <col min="3845" max="4096" width="9" style="87"/>
    <col min="4097" max="4097" width="8.625" style="87" customWidth="1"/>
    <col min="4098" max="4098" width="9.625" style="87" customWidth="1"/>
    <col min="4099" max="4099" width="35.375" style="87" customWidth="1"/>
    <col min="4100" max="4100" width="20.625" style="87" customWidth="1"/>
    <col min="4101" max="4352" width="9" style="87"/>
    <col min="4353" max="4353" width="8.625" style="87" customWidth="1"/>
    <col min="4354" max="4354" width="9.625" style="87" customWidth="1"/>
    <col min="4355" max="4355" width="35.375" style="87" customWidth="1"/>
    <col min="4356" max="4356" width="20.625" style="87" customWidth="1"/>
    <col min="4357" max="4608" width="9" style="87"/>
    <col min="4609" max="4609" width="8.625" style="87" customWidth="1"/>
    <col min="4610" max="4610" width="9.625" style="87" customWidth="1"/>
    <col min="4611" max="4611" width="35.375" style="87" customWidth="1"/>
    <col min="4612" max="4612" width="20.625" style="87" customWidth="1"/>
    <col min="4613" max="4864" width="9" style="87"/>
    <col min="4865" max="4865" width="8.625" style="87" customWidth="1"/>
    <col min="4866" max="4866" width="9.625" style="87" customWidth="1"/>
    <col min="4867" max="4867" width="35.375" style="87" customWidth="1"/>
    <col min="4868" max="4868" width="20.625" style="87" customWidth="1"/>
    <col min="4869" max="5120" width="9" style="87"/>
    <col min="5121" max="5121" width="8.625" style="87" customWidth="1"/>
    <col min="5122" max="5122" width="9.625" style="87" customWidth="1"/>
    <col min="5123" max="5123" width="35.375" style="87" customWidth="1"/>
    <col min="5124" max="5124" width="20.625" style="87" customWidth="1"/>
    <col min="5125" max="5376" width="9" style="87"/>
    <col min="5377" max="5377" width="8.625" style="87" customWidth="1"/>
    <col min="5378" max="5378" width="9.625" style="87" customWidth="1"/>
    <col min="5379" max="5379" width="35.375" style="87" customWidth="1"/>
    <col min="5380" max="5380" width="20.625" style="87" customWidth="1"/>
    <col min="5381" max="5632" width="9" style="87"/>
    <col min="5633" max="5633" width="8.625" style="87" customWidth="1"/>
    <col min="5634" max="5634" width="9.625" style="87" customWidth="1"/>
    <col min="5635" max="5635" width="35.375" style="87" customWidth="1"/>
    <col min="5636" max="5636" width="20.625" style="87" customWidth="1"/>
    <col min="5637" max="5888" width="9" style="87"/>
    <col min="5889" max="5889" width="8.625" style="87" customWidth="1"/>
    <col min="5890" max="5890" width="9.625" style="87" customWidth="1"/>
    <col min="5891" max="5891" width="35.375" style="87" customWidth="1"/>
    <col min="5892" max="5892" width="20.625" style="87" customWidth="1"/>
    <col min="5893" max="6144" width="9" style="87"/>
    <col min="6145" max="6145" width="8.625" style="87" customWidth="1"/>
    <col min="6146" max="6146" width="9.625" style="87" customWidth="1"/>
    <col min="6147" max="6147" width="35.375" style="87" customWidth="1"/>
    <col min="6148" max="6148" width="20.625" style="87" customWidth="1"/>
    <col min="6149" max="6400" width="9" style="87"/>
    <col min="6401" max="6401" width="8.625" style="87" customWidth="1"/>
    <col min="6402" max="6402" width="9.625" style="87" customWidth="1"/>
    <col min="6403" max="6403" width="35.375" style="87" customWidth="1"/>
    <col min="6404" max="6404" width="20.625" style="87" customWidth="1"/>
    <col min="6405" max="6656" width="9" style="87"/>
    <col min="6657" max="6657" width="8.625" style="87" customWidth="1"/>
    <col min="6658" max="6658" width="9.625" style="87" customWidth="1"/>
    <col min="6659" max="6659" width="35.375" style="87" customWidth="1"/>
    <col min="6660" max="6660" width="20.625" style="87" customWidth="1"/>
    <col min="6661" max="6912" width="9" style="87"/>
    <col min="6913" max="6913" width="8.625" style="87" customWidth="1"/>
    <col min="6914" max="6914" width="9.625" style="87" customWidth="1"/>
    <col min="6915" max="6915" width="35.375" style="87" customWidth="1"/>
    <col min="6916" max="6916" width="20.625" style="87" customWidth="1"/>
    <col min="6917" max="7168" width="9" style="87"/>
    <col min="7169" max="7169" width="8.625" style="87" customWidth="1"/>
    <col min="7170" max="7170" width="9.625" style="87" customWidth="1"/>
    <col min="7171" max="7171" width="35.375" style="87" customWidth="1"/>
    <col min="7172" max="7172" width="20.625" style="87" customWidth="1"/>
    <col min="7173" max="7424" width="9" style="87"/>
    <col min="7425" max="7425" width="8.625" style="87" customWidth="1"/>
    <col min="7426" max="7426" width="9.625" style="87" customWidth="1"/>
    <col min="7427" max="7427" width="35.375" style="87" customWidth="1"/>
    <col min="7428" max="7428" width="20.625" style="87" customWidth="1"/>
    <col min="7429" max="7680" width="9" style="87"/>
    <col min="7681" max="7681" width="8.625" style="87" customWidth="1"/>
    <col min="7682" max="7682" width="9.625" style="87" customWidth="1"/>
    <col min="7683" max="7683" width="35.375" style="87" customWidth="1"/>
    <col min="7684" max="7684" width="20.625" style="87" customWidth="1"/>
    <col min="7685" max="7936" width="9" style="87"/>
    <col min="7937" max="7937" width="8.625" style="87" customWidth="1"/>
    <col min="7938" max="7938" width="9.625" style="87" customWidth="1"/>
    <col min="7939" max="7939" width="35.375" style="87" customWidth="1"/>
    <col min="7940" max="7940" width="20.625" style="87" customWidth="1"/>
    <col min="7941" max="8192" width="9" style="87"/>
    <col min="8193" max="8193" width="8.625" style="87" customWidth="1"/>
    <col min="8194" max="8194" width="9.625" style="87" customWidth="1"/>
    <col min="8195" max="8195" width="35.375" style="87" customWidth="1"/>
    <col min="8196" max="8196" width="20.625" style="87" customWidth="1"/>
    <col min="8197" max="8448" width="9" style="87"/>
    <col min="8449" max="8449" width="8.625" style="87" customWidth="1"/>
    <col min="8450" max="8450" width="9.625" style="87" customWidth="1"/>
    <col min="8451" max="8451" width="35.375" style="87" customWidth="1"/>
    <col min="8452" max="8452" width="20.625" style="87" customWidth="1"/>
    <col min="8453" max="8704" width="9" style="87"/>
    <col min="8705" max="8705" width="8.625" style="87" customWidth="1"/>
    <col min="8706" max="8706" width="9.625" style="87" customWidth="1"/>
    <col min="8707" max="8707" width="35.375" style="87" customWidth="1"/>
    <col min="8708" max="8708" width="20.625" style="87" customWidth="1"/>
    <col min="8709" max="8960" width="9" style="87"/>
    <col min="8961" max="8961" width="8.625" style="87" customWidth="1"/>
    <col min="8962" max="8962" width="9.625" style="87" customWidth="1"/>
    <col min="8963" max="8963" width="35.375" style="87" customWidth="1"/>
    <col min="8964" max="8964" width="20.625" style="87" customWidth="1"/>
    <col min="8965" max="9216" width="9" style="87"/>
    <col min="9217" max="9217" width="8.625" style="87" customWidth="1"/>
    <col min="9218" max="9218" width="9.625" style="87" customWidth="1"/>
    <col min="9219" max="9219" width="35.375" style="87" customWidth="1"/>
    <col min="9220" max="9220" width="20.625" style="87" customWidth="1"/>
    <col min="9221" max="9472" width="9" style="87"/>
    <col min="9473" max="9473" width="8.625" style="87" customWidth="1"/>
    <col min="9474" max="9474" width="9.625" style="87" customWidth="1"/>
    <col min="9475" max="9475" width="35.375" style="87" customWidth="1"/>
    <col min="9476" max="9476" width="20.625" style="87" customWidth="1"/>
    <col min="9477" max="9728" width="9" style="87"/>
    <col min="9729" max="9729" width="8.625" style="87" customWidth="1"/>
    <col min="9730" max="9730" width="9.625" style="87" customWidth="1"/>
    <col min="9731" max="9731" width="35.375" style="87" customWidth="1"/>
    <col min="9732" max="9732" width="20.625" style="87" customWidth="1"/>
    <col min="9733" max="9984" width="9" style="87"/>
    <col min="9985" max="9985" width="8.625" style="87" customWidth="1"/>
    <col min="9986" max="9986" width="9.625" style="87" customWidth="1"/>
    <col min="9987" max="9987" width="35.375" style="87" customWidth="1"/>
    <col min="9988" max="9988" width="20.625" style="87" customWidth="1"/>
    <col min="9989" max="10240" width="9" style="87"/>
    <col min="10241" max="10241" width="8.625" style="87" customWidth="1"/>
    <col min="10242" max="10242" width="9.625" style="87" customWidth="1"/>
    <col min="10243" max="10243" width="35.375" style="87" customWidth="1"/>
    <col min="10244" max="10244" width="20.625" style="87" customWidth="1"/>
    <col min="10245" max="10496" width="9" style="87"/>
    <col min="10497" max="10497" width="8.625" style="87" customWidth="1"/>
    <col min="10498" max="10498" width="9.625" style="87" customWidth="1"/>
    <col min="10499" max="10499" width="35.375" style="87" customWidth="1"/>
    <col min="10500" max="10500" width="20.625" style="87" customWidth="1"/>
    <col min="10501" max="10752" width="9" style="87"/>
    <col min="10753" max="10753" width="8.625" style="87" customWidth="1"/>
    <col min="10754" max="10754" width="9.625" style="87" customWidth="1"/>
    <col min="10755" max="10755" width="35.375" style="87" customWidth="1"/>
    <col min="10756" max="10756" width="20.625" style="87" customWidth="1"/>
    <col min="10757" max="11008" width="9" style="87"/>
    <col min="11009" max="11009" width="8.625" style="87" customWidth="1"/>
    <col min="11010" max="11010" width="9.625" style="87" customWidth="1"/>
    <col min="11011" max="11011" width="35.375" style="87" customWidth="1"/>
    <col min="11012" max="11012" width="20.625" style="87" customWidth="1"/>
    <col min="11013" max="11264" width="9" style="87"/>
    <col min="11265" max="11265" width="8.625" style="87" customWidth="1"/>
    <col min="11266" max="11266" width="9.625" style="87" customWidth="1"/>
    <col min="11267" max="11267" width="35.375" style="87" customWidth="1"/>
    <col min="11268" max="11268" width="20.625" style="87" customWidth="1"/>
    <col min="11269" max="11520" width="9" style="87"/>
    <col min="11521" max="11521" width="8.625" style="87" customWidth="1"/>
    <col min="11522" max="11522" width="9.625" style="87" customWidth="1"/>
    <col min="11523" max="11523" width="35.375" style="87" customWidth="1"/>
    <col min="11524" max="11524" width="20.625" style="87" customWidth="1"/>
    <col min="11525" max="11776" width="9" style="87"/>
    <col min="11777" max="11777" width="8.625" style="87" customWidth="1"/>
    <col min="11778" max="11778" width="9.625" style="87" customWidth="1"/>
    <col min="11779" max="11779" width="35.375" style="87" customWidth="1"/>
    <col min="11780" max="11780" width="20.625" style="87" customWidth="1"/>
    <col min="11781" max="12032" width="9" style="87"/>
    <col min="12033" max="12033" width="8.625" style="87" customWidth="1"/>
    <col min="12034" max="12034" width="9.625" style="87" customWidth="1"/>
    <col min="12035" max="12035" width="35.375" style="87" customWidth="1"/>
    <col min="12036" max="12036" width="20.625" style="87" customWidth="1"/>
    <col min="12037" max="12288" width="9" style="87"/>
    <col min="12289" max="12289" width="8.625" style="87" customWidth="1"/>
    <col min="12290" max="12290" width="9.625" style="87" customWidth="1"/>
    <col min="12291" max="12291" width="35.375" style="87" customWidth="1"/>
    <col min="12292" max="12292" width="20.625" style="87" customWidth="1"/>
    <col min="12293" max="12544" width="9" style="87"/>
    <col min="12545" max="12545" width="8.625" style="87" customWidth="1"/>
    <col min="12546" max="12546" width="9.625" style="87" customWidth="1"/>
    <col min="12547" max="12547" width="35.375" style="87" customWidth="1"/>
    <col min="12548" max="12548" width="20.625" style="87" customWidth="1"/>
    <col min="12549" max="12800" width="9" style="87"/>
    <col min="12801" max="12801" width="8.625" style="87" customWidth="1"/>
    <col min="12802" max="12802" width="9.625" style="87" customWidth="1"/>
    <col min="12803" max="12803" width="35.375" style="87" customWidth="1"/>
    <col min="12804" max="12804" width="20.625" style="87" customWidth="1"/>
    <col min="12805" max="13056" width="9" style="87"/>
    <col min="13057" max="13057" width="8.625" style="87" customWidth="1"/>
    <col min="13058" max="13058" width="9.625" style="87" customWidth="1"/>
    <col min="13059" max="13059" width="35.375" style="87" customWidth="1"/>
    <col min="13060" max="13060" width="20.625" style="87" customWidth="1"/>
    <col min="13061" max="13312" width="9" style="87"/>
    <col min="13313" max="13313" width="8.625" style="87" customWidth="1"/>
    <col min="13314" max="13314" width="9.625" style="87" customWidth="1"/>
    <col min="13315" max="13315" width="35.375" style="87" customWidth="1"/>
    <col min="13316" max="13316" width="20.625" style="87" customWidth="1"/>
    <col min="13317" max="13568" width="9" style="87"/>
    <col min="13569" max="13569" width="8.625" style="87" customWidth="1"/>
    <col min="13570" max="13570" width="9.625" style="87" customWidth="1"/>
    <col min="13571" max="13571" width="35.375" style="87" customWidth="1"/>
    <col min="13572" max="13572" width="20.625" style="87" customWidth="1"/>
    <col min="13573" max="13824" width="9" style="87"/>
    <col min="13825" max="13825" width="8.625" style="87" customWidth="1"/>
    <col min="13826" max="13826" width="9.625" style="87" customWidth="1"/>
    <col min="13827" max="13827" width="35.375" style="87" customWidth="1"/>
    <col min="13828" max="13828" width="20.625" style="87" customWidth="1"/>
    <col min="13829" max="14080" width="9" style="87"/>
    <col min="14081" max="14081" width="8.625" style="87" customWidth="1"/>
    <col min="14082" max="14082" width="9.625" style="87" customWidth="1"/>
    <col min="14083" max="14083" width="35.375" style="87" customWidth="1"/>
    <col min="14084" max="14084" width="20.625" style="87" customWidth="1"/>
    <col min="14085" max="14336" width="9" style="87"/>
    <col min="14337" max="14337" width="8.625" style="87" customWidth="1"/>
    <col min="14338" max="14338" width="9.625" style="87" customWidth="1"/>
    <col min="14339" max="14339" width="35.375" style="87" customWidth="1"/>
    <col min="14340" max="14340" width="20.625" style="87" customWidth="1"/>
    <col min="14341" max="14592" width="9" style="87"/>
    <col min="14593" max="14593" width="8.625" style="87" customWidth="1"/>
    <col min="14594" max="14594" width="9.625" style="87" customWidth="1"/>
    <col min="14595" max="14595" width="35.375" style="87" customWidth="1"/>
    <col min="14596" max="14596" width="20.625" style="87" customWidth="1"/>
    <col min="14597" max="14848" width="9" style="87"/>
    <col min="14849" max="14849" width="8.625" style="87" customWidth="1"/>
    <col min="14850" max="14850" width="9.625" style="87" customWidth="1"/>
    <col min="14851" max="14851" width="35.375" style="87" customWidth="1"/>
    <col min="14852" max="14852" width="20.625" style="87" customWidth="1"/>
    <col min="14853" max="15104" width="9" style="87"/>
    <col min="15105" max="15105" width="8.625" style="87" customWidth="1"/>
    <col min="15106" max="15106" width="9.625" style="87" customWidth="1"/>
    <col min="15107" max="15107" width="35.375" style="87" customWidth="1"/>
    <col min="15108" max="15108" width="20.625" style="87" customWidth="1"/>
    <col min="15109" max="15360" width="9" style="87"/>
    <col min="15361" max="15361" width="8.625" style="87" customWidth="1"/>
    <col min="15362" max="15362" width="9.625" style="87" customWidth="1"/>
    <col min="15363" max="15363" width="35.375" style="87" customWidth="1"/>
    <col min="15364" max="15364" width="20.625" style="87" customWidth="1"/>
    <col min="15365" max="15616" width="9" style="87"/>
    <col min="15617" max="15617" width="8.625" style="87" customWidth="1"/>
    <col min="15618" max="15618" width="9.625" style="87" customWidth="1"/>
    <col min="15619" max="15619" width="35.375" style="87" customWidth="1"/>
    <col min="15620" max="15620" width="20.625" style="87" customWidth="1"/>
    <col min="15621" max="15872" width="9" style="87"/>
    <col min="15873" max="15873" width="8.625" style="87" customWidth="1"/>
    <col min="15874" max="15874" width="9.625" style="87" customWidth="1"/>
    <col min="15875" max="15875" width="35.375" style="87" customWidth="1"/>
    <col min="15876" max="15876" width="20.625" style="87" customWidth="1"/>
    <col min="15877" max="16128" width="9" style="87"/>
    <col min="16129" max="16129" width="8.625" style="87" customWidth="1"/>
    <col min="16130" max="16130" width="9.625" style="87" customWidth="1"/>
    <col min="16131" max="16131" width="35.375" style="87" customWidth="1"/>
    <col min="16132" max="16132" width="20.625" style="87" customWidth="1"/>
    <col min="16133" max="16384" width="9" style="87"/>
  </cols>
  <sheetData>
    <row r="1" spans="1:5" ht="35.25" customHeight="1">
      <c r="A1" s="108" t="s">
        <v>201</v>
      </c>
      <c r="B1" s="108"/>
      <c r="C1" s="108"/>
      <c r="D1" s="108"/>
    </row>
    <row r="2" spans="1:5" ht="22.9" customHeight="1"/>
    <row r="3" spans="1:5" s="90" customFormat="1" ht="20.25" customHeight="1">
      <c r="A3" s="88" t="s">
        <v>265</v>
      </c>
      <c r="B3" s="88"/>
      <c r="C3" s="60"/>
      <c r="D3" s="89" t="s">
        <v>266</v>
      </c>
      <c r="E3" s="89"/>
    </row>
    <row r="4" spans="1:5" ht="34.9" customHeight="1">
      <c r="A4" s="91" t="s">
        <v>267</v>
      </c>
      <c r="B4" s="91" t="s">
        <v>268</v>
      </c>
      <c r="C4" s="91" t="s">
        <v>269</v>
      </c>
      <c r="D4" s="91" t="s">
        <v>16</v>
      </c>
    </row>
    <row r="5" spans="1:5" s="94" customFormat="1" ht="34.9" customHeight="1">
      <c r="A5" s="92">
        <v>1</v>
      </c>
      <c r="B5" s="92">
        <v>100</v>
      </c>
      <c r="C5" s="92" t="s">
        <v>270</v>
      </c>
      <c r="D5" s="93">
        <f>'100章 (X080线)'!F22</f>
        <v>0</v>
      </c>
    </row>
    <row r="6" spans="1:5" s="94" customFormat="1" ht="34.9" customHeight="1">
      <c r="A6" s="92">
        <v>2</v>
      </c>
      <c r="B6" s="92">
        <v>200</v>
      </c>
      <c r="C6" s="92" t="s">
        <v>202</v>
      </c>
      <c r="D6" s="93">
        <f>'200章 (X080线)'!F54</f>
        <v>0</v>
      </c>
    </row>
    <row r="7" spans="1:5" s="94" customFormat="1" ht="34.9" customHeight="1">
      <c r="A7" s="92">
        <v>3</v>
      </c>
      <c r="B7" s="92">
        <v>300</v>
      </c>
      <c r="C7" s="92" t="s">
        <v>203</v>
      </c>
      <c r="D7" s="93">
        <f>'300章 (X080线)'!F26</f>
        <v>0</v>
      </c>
    </row>
    <row r="8" spans="1:5" s="94" customFormat="1" ht="34.9" customHeight="1">
      <c r="A8" s="92">
        <v>4</v>
      </c>
      <c r="B8" s="92">
        <v>400</v>
      </c>
      <c r="C8" s="92" t="s">
        <v>204</v>
      </c>
      <c r="D8" s="93">
        <v>0</v>
      </c>
    </row>
    <row r="9" spans="1:5" s="94" customFormat="1" ht="34.9" customHeight="1">
      <c r="A9" s="92">
        <v>5</v>
      </c>
      <c r="B9" s="92">
        <v>500</v>
      </c>
      <c r="C9" s="92" t="s">
        <v>271</v>
      </c>
      <c r="D9" s="93">
        <v>0</v>
      </c>
    </row>
    <row r="10" spans="1:5" s="94" customFormat="1" ht="34.9" customHeight="1">
      <c r="A10" s="92">
        <v>6</v>
      </c>
      <c r="B10" s="92">
        <v>600</v>
      </c>
      <c r="C10" s="92" t="s">
        <v>205</v>
      </c>
      <c r="D10" s="93">
        <v>0</v>
      </c>
    </row>
    <row r="11" spans="1:5" s="94" customFormat="1" ht="34.9" customHeight="1">
      <c r="A11" s="92">
        <v>7</v>
      </c>
      <c r="B11" s="92">
        <v>700</v>
      </c>
      <c r="C11" s="92" t="s">
        <v>272</v>
      </c>
      <c r="D11" s="93">
        <v>0</v>
      </c>
    </row>
    <row r="12" spans="1:5" s="94" customFormat="1" ht="34.9" customHeight="1">
      <c r="A12" s="92">
        <v>8</v>
      </c>
      <c r="B12" s="107" t="s">
        <v>273</v>
      </c>
      <c r="C12" s="107"/>
      <c r="D12" s="93">
        <f>IF(D5=0,0,SUM(D5:D11))</f>
        <v>0</v>
      </c>
    </row>
    <row r="13" spans="1:5" s="94" customFormat="1" ht="34.9" customHeight="1">
      <c r="A13" s="92">
        <v>9</v>
      </c>
      <c r="B13" s="109" t="s">
        <v>274</v>
      </c>
      <c r="C13" s="107"/>
      <c r="D13" s="93">
        <v>0</v>
      </c>
    </row>
    <row r="14" spans="1:5" s="94" customFormat="1" ht="34.9" customHeight="1">
      <c r="A14" s="92">
        <v>10</v>
      </c>
      <c r="B14" s="109" t="s">
        <v>275</v>
      </c>
      <c r="C14" s="107"/>
      <c r="D14" s="93">
        <f>IF(D12=0,0,D12-D13)</f>
        <v>0</v>
      </c>
    </row>
    <row r="15" spans="1:5" s="94" customFormat="1" ht="34.9" customHeight="1">
      <c r="A15" s="92">
        <v>11</v>
      </c>
      <c r="B15" s="107" t="s">
        <v>276</v>
      </c>
      <c r="C15" s="107"/>
      <c r="D15" s="95">
        <v>0</v>
      </c>
    </row>
    <row r="16" spans="1:5" s="94" customFormat="1" ht="34.9" customHeight="1">
      <c r="A16" s="92">
        <v>12</v>
      </c>
      <c r="B16" s="107" t="s">
        <v>277</v>
      </c>
      <c r="C16" s="107"/>
      <c r="D16" s="93">
        <f>IF(D12=0,0,ROUND(D14*3%,0))</f>
        <v>0</v>
      </c>
    </row>
    <row r="17" spans="1:4" s="94" customFormat="1" ht="34.9" customHeight="1">
      <c r="A17" s="92">
        <v>13</v>
      </c>
      <c r="B17" s="107" t="s">
        <v>278</v>
      </c>
      <c r="C17" s="107"/>
      <c r="D17" s="93">
        <f>IF(D12=0,0,D12+D15+D16)</f>
        <v>0</v>
      </c>
    </row>
  </sheetData>
  <sheetProtection password="C6D1" sheet="1" objects="1" scenarios="1" formatCells="0" formatColumns="0" formatRows="0"/>
  <mergeCells count="7">
    <mergeCell ref="B17:C17"/>
    <mergeCell ref="A1:D1"/>
    <mergeCell ref="B12:C12"/>
    <mergeCell ref="B13:C13"/>
    <mergeCell ref="B14:C14"/>
    <mergeCell ref="B15:C15"/>
    <mergeCell ref="B16:C16"/>
  </mergeCells>
  <phoneticPr fontId="34"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Sheet16">
    <tabColor rgb="FF92D050"/>
  </sheetPr>
  <dimension ref="A1:AZ28"/>
  <sheetViews>
    <sheetView showGridLines="0" view="pageBreakPreview" topLeftCell="A19" zoomScaleNormal="100" workbookViewId="0">
      <selection activeCell="A21" sqref="A21"/>
    </sheetView>
  </sheetViews>
  <sheetFormatPr defaultRowHeight="30.75"/>
  <cols>
    <col min="1" max="1" width="75.125" style="21" customWidth="1"/>
    <col min="2" max="2" width="0.875" style="21" customWidth="1"/>
    <col min="3" max="52" width="9" style="22"/>
    <col min="53" max="256" width="9" style="21"/>
    <col min="257" max="257" width="75.125" style="21" customWidth="1"/>
    <col min="258" max="258" width="0.875" style="21" customWidth="1"/>
    <col min="259" max="512" width="9" style="21"/>
    <col min="513" max="513" width="75.125" style="21" customWidth="1"/>
    <col min="514" max="514" width="0.875" style="21" customWidth="1"/>
    <col min="515" max="768" width="9" style="21"/>
    <col min="769" max="769" width="75.125" style="21" customWidth="1"/>
    <col min="770" max="770" width="0.875" style="21" customWidth="1"/>
    <col min="771" max="1024" width="9" style="21"/>
    <col min="1025" max="1025" width="75.125" style="21" customWidth="1"/>
    <col min="1026" max="1026" width="0.875" style="21" customWidth="1"/>
    <col min="1027" max="1280" width="9" style="21"/>
    <col min="1281" max="1281" width="75.125" style="21" customWidth="1"/>
    <col min="1282" max="1282" width="0.875" style="21" customWidth="1"/>
    <col min="1283" max="1536" width="9" style="21"/>
    <col min="1537" max="1537" width="75.125" style="21" customWidth="1"/>
    <col min="1538" max="1538" width="0.875" style="21" customWidth="1"/>
    <col min="1539" max="1792" width="9" style="21"/>
    <col min="1793" max="1793" width="75.125" style="21" customWidth="1"/>
    <col min="1794" max="1794" width="0.875" style="21" customWidth="1"/>
    <col min="1795" max="2048" width="9" style="21"/>
    <col min="2049" max="2049" width="75.125" style="21" customWidth="1"/>
    <col min="2050" max="2050" width="0.875" style="21" customWidth="1"/>
    <col min="2051" max="2304" width="9" style="21"/>
    <col min="2305" max="2305" width="75.125" style="21" customWidth="1"/>
    <col min="2306" max="2306" width="0.875" style="21" customWidth="1"/>
    <col min="2307" max="2560" width="9" style="21"/>
    <col min="2561" max="2561" width="75.125" style="21" customWidth="1"/>
    <col min="2562" max="2562" width="0.875" style="21" customWidth="1"/>
    <col min="2563" max="2816" width="9" style="21"/>
    <col min="2817" max="2817" width="75.125" style="21" customWidth="1"/>
    <col min="2818" max="2818" width="0.875" style="21" customWidth="1"/>
    <col min="2819" max="3072" width="9" style="21"/>
    <col min="3073" max="3073" width="75.125" style="21" customWidth="1"/>
    <col min="3074" max="3074" width="0.875" style="21" customWidth="1"/>
    <col min="3075" max="3328" width="9" style="21"/>
    <col min="3329" max="3329" width="75.125" style="21" customWidth="1"/>
    <col min="3330" max="3330" width="0.875" style="21" customWidth="1"/>
    <col min="3331" max="3584" width="9" style="21"/>
    <col min="3585" max="3585" width="75.125" style="21" customWidth="1"/>
    <col min="3586" max="3586" width="0.875" style="21" customWidth="1"/>
    <col min="3587" max="3840" width="9" style="21"/>
    <col min="3841" max="3841" width="75.125" style="21" customWidth="1"/>
    <col min="3842" max="3842" width="0.875" style="21" customWidth="1"/>
    <col min="3843" max="4096" width="9" style="21"/>
    <col min="4097" max="4097" width="75.125" style="21" customWidth="1"/>
    <col min="4098" max="4098" width="0.875" style="21" customWidth="1"/>
    <col min="4099" max="4352" width="9" style="21"/>
    <col min="4353" max="4353" width="75.125" style="21" customWidth="1"/>
    <col min="4354" max="4354" width="0.875" style="21" customWidth="1"/>
    <col min="4355" max="4608" width="9" style="21"/>
    <col min="4609" max="4609" width="75.125" style="21" customWidth="1"/>
    <col min="4610" max="4610" width="0.875" style="21" customWidth="1"/>
    <col min="4611" max="4864" width="9" style="21"/>
    <col min="4865" max="4865" width="75.125" style="21" customWidth="1"/>
    <col min="4866" max="4866" width="0.875" style="21" customWidth="1"/>
    <col min="4867" max="5120" width="9" style="21"/>
    <col min="5121" max="5121" width="75.125" style="21" customWidth="1"/>
    <col min="5122" max="5122" width="0.875" style="21" customWidth="1"/>
    <col min="5123" max="5376" width="9" style="21"/>
    <col min="5377" max="5377" width="75.125" style="21" customWidth="1"/>
    <col min="5378" max="5378" width="0.875" style="21" customWidth="1"/>
    <col min="5379" max="5632" width="9" style="21"/>
    <col min="5633" max="5633" width="75.125" style="21" customWidth="1"/>
    <col min="5634" max="5634" width="0.875" style="21" customWidth="1"/>
    <col min="5635" max="5888" width="9" style="21"/>
    <col min="5889" max="5889" width="75.125" style="21" customWidth="1"/>
    <col min="5890" max="5890" width="0.875" style="21" customWidth="1"/>
    <col min="5891" max="6144" width="9" style="21"/>
    <col min="6145" max="6145" width="75.125" style="21" customWidth="1"/>
    <col min="6146" max="6146" width="0.875" style="21" customWidth="1"/>
    <col min="6147" max="6400" width="9" style="21"/>
    <col min="6401" max="6401" width="75.125" style="21" customWidth="1"/>
    <col min="6402" max="6402" width="0.875" style="21" customWidth="1"/>
    <col min="6403" max="6656" width="9" style="21"/>
    <col min="6657" max="6657" width="75.125" style="21" customWidth="1"/>
    <col min="6658" max="6658" width="0.875" style="21" customWidth="1"/>
    <col min="6659" max="6912" width="9" style="21"/>
    <col min="6913" max="6913" width="75.125" style="21" customWidth="1"/>
    <col min="6914" max="6914" width="0.875" style="21" customWidth="1"/>
    <col min="6915" max="7168" width="9" style="21"/>
    <col min="7169" max="7169" width="75.125" style="21" customWidth="1"/>
    <col min="7170" max="7170" width="0.875" style="21" customWidth="1"/>
    <col min="7171" max="7424" width="9" style="21"/>
    <col min="7425" max="7425" width="75.125" style="21" customWidth="1"/>
    <col min="7426" max="7426" width="0.875" style="21" customWidth="1"/>
    <col min="7427" max="7680" width="9" style="21"/>
    <col min="7681" max="7681" width="75.125" style="21" customWidth="1"/>
    <col min="7682" max="7682" width="0.875" style="21" customWidth="1"/>
    <col min="7683" max="7936" width="9" style="21"/>
    <col min="7937" max="7937" width="75.125" style="21" customWidth="1"/>
    <col min="7938" max="7938" width="0.875" style="21" customWidth="1"/>
    <col min="7939" max="8192" width="9" style="21"/>
    <col min="8193" max="8193" width="75.125" style="21" customWidth="1"/>
    <col min="8194" max="8194" width="0.875" style="21" customWidth="1"/>
    <col min="8195" max="8448" width="9" style="21"/>
    <col min="8449" max="8449" width="75.125" style="21" customWidth="1"/>
    <col min="8450" max="8450" width="0.875" style="21" customWidth="1"/>
    <col min="8451" max="8704" width="9" style="21"/>
    <col min="8705" max="8705" width="75.125" style="21" customWidth="1"/>
    <col min="8706" max="8706" width="0.875" style="21" customWidth="1"/>
    <col min="8707" max="8960" width="9" style="21"/>
    <col min="8961" max="8961" width="75.125" style="21" customWidth="1"/>
    <col min="8962" max="8962" width="0.875" style="21" customWidth="1"/>
    <col min="8963" max="9216" width="9" style="21"/>
    <col min="9217" max="9217" width="75.125" style="21" customWidth="1"/>
    <col min="9218" max="9218" width="0.875" style="21" customWidth="1"/>
    <col min="9219" max="9472" width="9" style="21"/>
    <col min="9473" max="9473" width="75.125" style="21" customWidth="1"/>
    <col min="9474" max="9474" width="0.875" style="21" customWidth="1"/>
    <col min="9475" max="9728" width="9" style="21"/>
    <col min="9729" max="9729" width="75.125" style="21" customWidth="1"/>
    <col min="9730" max="9730" width="0.875" style="21" customWidth="1"/>
    <col min="9731" max="9984" width="9" style="21"/>
    <col min="9985" max="9985" width="75.125" style="21" customWidth="1"/>
    <col min="9986" max="9986" width="0.875" style="21" customWidth="1"/>
    <col min="9987" max="10240" width="9" style="21"/>
    <col min="10241" max="10241" width="75.125" style="21" customWidth="1"/>
    <col min="10242" max="10242" width="0.875" style="21" customWidth="1"/>
    <col min="10243" max="10496" width="9" style="21"/>
    <col min="10497" max="10497" width="75.125" style="21" customWidth="1"/>
    <col min="10498" max="10498" width="0.875" style="21" customWidth="1"/>
    <col min="10499" max="10752" width="9" style="21"/>
    <col min="10753" max="10753" width="75.125" style="21" customWidth="1"/>
    <col min="10754" max="10754" width="0.875" style="21" customWidth="1"/>
    <col min="10755" max="11008" width="9" style="21"/>
    <col min="11009" max="11009" width="75.125" style="21" customWidth="1"/>
    <col min="11010" max="11010" width="0.875" style="21" customWidth="1"/>
    <col min="11011" max="11264" width="9" style="21"/>
    <col min="11265" max="11265" width="75.125" style="21" customWidth="1"/>
    <col min="11266" max="11266" width="0.875" style="21" customWidth="1"/>
    <col min="11267" max="11520" width="9" style="21"/>
    <col min="11521" max="11521" width="75.125" style="21" customWidth="1"/>
    <col min="11522" max="11522" width="0.875" style="21" customWidth="1"/>
    <col min="11523" max="11776" width="9" style="21"/>
    <col min="11777" max="11777" width="75.125" style="21" customWidth="1"/>
    <col min="11778" max="11778" width="0.875" style="21" customWidth="1"/>
    <col min="11779" max="12032" width="9" style="21"/>
    <col min="12033" max="12033" width="75.125" style="21" customWidth="1"/>
    <col min="12034" max="12034" width="0.875" style="21" customWidth="1"/>
    <col min="12035" max="12288" width="9" style="21"/>
    <col min="12289" max="12289" width="75.125" style="21" customWidth="1"/>
    <col min="12290" max="12290" width="0.875" style="21" customWidth="1"/>
    <col min="12291" max="12544" width="9" style="21"/>
    <col min="12545" max="12545" width="75.125" style="21" customWidth="1"/>
    <col min="12546" max="12546" width="0.875" style="21" customWidth="1"/>
    <col min="12547" max="12800" width="9" style="21"/>
    <col min="12801" max="12801" width="75.125" style="21" customWidth="1"/>
    <col min="12802" max="12802" width="0.875" style="21" customWidth="1"/>
    <col min="12803" max="13056" width="9" style="21"/>
    <col min="13057" max="13057" width="75.125" style="21" customWidth="1"/>
    <col min="13058" max="13058" width="0.875" style="21" customWidth="1"/>
    <col min="13059" max="13312" width="9" style="21"/>
    <col min="13313" max="13313" width="75.125" style="21" customWidth="1"/>
    <col min="13314" max="13314" width="0.875" style="21" customWidth="1"/>
    <col min="13315" max="13568" width="9" style="21"/>
    <col min="13569" max="13569" width="75.125" style="21" customWidth="1"/>
    <col min="13570" max="13570" width="0.875" style="21" customWidth="1"/>
    <col min="13571" max="13824" width="9" style="21"/>
    <col min="13825" max="13825" width="75.125" style="21" customWidth="1"/>
    <col min="13826" max="13826" width="0.875" style="21" customWidth="1"/>
    <col min="13827" max="14080" width="9" style="21"/>
    <col min="14081" max="14081" width="75.125" style="21" customWidth="1"/>
    <col min="14082" max="14082" width="0.875" style="21" customWidth="1"/>
    <col min="14083" max="14336" width="9" style="21"/>
    <col min="14337" max="14337" width="75.125" style="21" customWidth="1"/>
    <col min="14338" max="14338" width="0.875" style="21" customWidth="1"/>
    <col min="14339" max="14592" width="9" style="21"/>
    <col min="14593" max="14593" width="75.125" style="21" customWidth="1"/>
    <col min="14594" max="14594" width="0.875" style="21" customWidth="1"/>
    <col min="14595" max="14848" width="9" style="21"/>
    <col min="14849" max="14849" width="75.125" style="21" customWidth="1"/>
    <col min="14850" max="14850" width="0.875" style="21" customWidth="1"/>
    <col min="14851" max="15104" width="9" style="21"/>
    <col min="15105" max="15105" width="75.125" style="21" customWidth="1"/>
    <col min="15106" max="15106" width="0.875" style="21" customWidth="1"/>
    <col min="15107" max="15360" width="9" style="21"/>
    <col min="15361" max="15361" width="75.125" style="21" customWidth="1"/>
    <col min="15362" max="15362" width="0.875" style="21" customWidth="1"/>
    <col min="15363" max="15616" width="9" style="21"/>
    <col min="15617" max="15617" width="75.125" style="21" customWidth="1"/>
    <col min="15618" max="15618" width="0.875" style="21" customWidth="1"/>
    <col min="15619" max="15872" width="9" style="21"/>
    <col min="15873" max="15873" width="75.125" style="21" customWidth="1"/>
    <col min="15874" max="15874" width="0.875" style="21" customWidth="1"/>
    <col min="15875" max="16128" width="9" style="21"/>
    <col min="16129" max="16129" width="75.125" style="21" customWidth="1"/>
    <col min="16130" max="16130" width="0.875" style="21" customWidth="1"/>
    <col min="16131" max="16384" width="9" style="21"/>
  </cols>
  <sheetData>
    <row r="1" spans="1:3" s="22" customFormat="1" ht="42" customHeight="1">
      <c r="A1" s="20" t="s">
        <v>311</v>
      </c>
      <c r="B1" s="21"/>
    </row>
    <row r="2" spans="1:3" s="22" customFormat="1" ht="39.950000000000003" customHeight="1">
      <c r="A2" s="23" t="s">
        <v>20</v>
      </c>
      <c r="B2" s="21"/>
    </row>
    <row r="3" spans="1:3" s="22" customFormat="1" ht="72">
      <c r="A3" s="24" t="s">
        <v>21</v>
      </c>
      <c r="B3" s="21"/>
    </row>
    <row r="4" spans="1:3" s="22" customFormat="1" ht="43.5">
      <c r="A4" s="21" t="s">
        <v>22</v>
      </c>
      <c r="B4" s="21"/>
    </row>
    <row r="5" spans="1:3" s="22" customFormat="1" ht="87">
      <c r="A5" s="25" t="s">
        <v>23</v>
      </c>
      <c r="B5" s="21"/>
      <c r="C5" s="99"/>
    </row>
    <row r="6" spans="1:3" s="22" customFormat="1" ht="60">
      <c r="A6" s="21" t="s">
        <v>262</v>
      </c>
      <c r="B6" s="21"/>
    </row>
    <row r="7" spans="1:3" s="22" customFormat="1" ht="45">
      <c r="A7" s="21" t="s">
        <v>263</v>
      </c>
      <c r="B7" s="21"/>
    </row>
    <row r="8" spans="1:3" s="22" customFormat="1" ht="43.5">
      <c r="A8" s="21" t="s">
        <v>24</v>
      </c>
      <c r="B8" s="21"/>
    </row>
    <row r="9" spans="1:3" s="22" customFormat="1" ht="43.5">
      <c r="A9" s="21" t="s">
        <v>25</v>
      </c>
      <c r="B9" s="21"/>
    </row>
    <row r="10" spans="1:3" s="22" customFormat="1" ht="39.950000000000003" customHeight="1">
      <c r="A10" s="23" t="s">
        <v>26</v>
      </c>
      <c r="B10" s="21"/>
    </row>
    <row r="11" spans="1:3" s="22" customFormat="1" ht="43.5">
      <c r="A11" s="21" t="s">
        <v>27</v>
      </c>
      <c r="B11" s="21"/>
    </row>
    <row r="12" spans="1:3" s="22" customFormat="1" ht="57.75">
      <c r="A12" s="21" t="s">
        <v>28</v>
      </c>
      <c r="B12" s="21"/>
    </row>
    <row r="13" spans="1:3" s="22" customFormat="1" ht="57.75">
      <c r="A13" s="21" t="s">
        <v>29</v>
      </c>
      <c r="B13" s="21"/>
    </row>
    <row r="14" spans="1:3" s="22" customFormat="1" ht="57.75">
      <c r="A14" s="21" t="s">
        <v>30</v>
      </c>
      <c r="B14" s="21"/>
    </row>
    <row r="15" spans="1:3" s="22" customFormat="1" ht="43.5">
      <c r="A15" s="21" t="s">
        <v>31</v>
      </c>
      <c r="B15" s="21"/>
    </row>
    <row r="16" spans="1:3" s="22" customFormat="1">
      <c r="A16" s="21" t="s">
        <v>32</v>
      </c>
      <c r="B16" s="21"/>
    </row>
    <row r="17" spans="1:52" ht="31.5">
      <c r="A17" s="21" t="s">
        <v>33</v>
      </c>
    </row>
    <row r="18" spans="1:52" s="25" customFormat="1" ht="39.950000000000003" customHeight="1">
      <c r="A18" s="26" t="s">
        <v>34</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s="25" customFormat="1" ht="39.950000000000003" customHeight="1">
      <c r="A19" s="26" t="s">
        <v>35</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s="11" customFormat="1" ht="102.75">
      <c r="A20" s="15" t="s">
        <v>264</v>
      </c>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s="9" customFormat="1" ht="146.25">
      <c r="A21" s="28" t="s">
        <v>312</v>
      </c>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25" customFormat="1" ht="63.75" customHeight="1">
      <c r="A22" s="14" t="s">
        <v>217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ht="51" customHeight="1">
      <c r="A23" s="8" t="s">
        <v>218</v>
      </c>
    </row>
    <row r="24" spans="1:52" ht="51.75" customHeight="1">
      <c r="A24" s="8" t="s">
        <v>219</v>
      </c>
    </row>
    <row r="25" spans="1:52" ht="43.5">
      <c r="A25" s="29" t="s">
        <v>220</v>
      </c>
    </row>
    <row r="26" spans="1:52">
      <c r="A26" s="8" t="s">
        <v>221</v>
      </c>
    </row>
    <row r="27" spans="1:52" ht="36.75" customHeight="1">
      <c r="A27" s="8" t="s">
        <v>222</v>
      </c>
    </row>
    <row r="28" spans="1:52" ht="57.75">
      <c r="A28" s="14" t="s">
        <v>223</v>
      </c>
    </row>
  </sheetData>
  <sheetProtection password="C6D1" sheet="1" objects="1" scenarios="1" formatCells="0" formatColumns="0" formatRows="0"/>
  <phoneticPr fontId="34"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sheetPr codeName="Sheet17">
    <tabColor rgb="FF92D050"/>
  </sheetPr>
  <dimension ref="A1:G22"/>
  <sheetViews>
    <sheetView showGridLines="0" showZeros="0" view="pageBreakPreview" zoomScaleNormal="100" workbookViewId="0">
      <selection activeCell="B13" sqref="B13"/>
    </sheetView>
  </sheetViews>
  <sheetFormatPr defaultRowHeight="12.75"/>
  <cols>
    <col min="1" max="1" width="8.625" style="32" customWidth="1"/>
    <col min="2" max="2" width="30.125" style="31" customWidth="1"/>
    <col min="3" max="3" width="5.625" style="32" customWidth="1"/>
    <col min="4" max="4" width="7.625" style="33" customWidth="1"/>
    <col min="5" max="5" width="11.625" style="34" customWidth="1"/>
    <col min="6" max="6" width="11.625" style="35" customWidth="1"/>
    <col min="7" max="256" width="9" style="33"/>
    <col min="257" max="257" width="8.625" style="33" customWidth="1"/>
    <col min="258" max="258" width="30.125" style="33" customWidth="1"/>
    <col min="259" max="259" width="5.625" style="33" customWidth="1"/>
    <col min="260" max="260" width="7.625" style="33" customWidth="1"/>
    <col min="261" max="262" width="11.625" style="33" customWidth="1"/>
    <col min="263" max="512" width="9" style="33"/>
    <col min="513" max="513" width="8.625" style="33" customWidth="1"/>
    <col min="514" max="514" width="30.125" style="33" customWidth="1"/>
    <col min="515" max="515" width="5.625" style="33" customWidth="1"/>
    <col min="516" max="516" width="7.625" style="33" customWidth="1"/>
    <col min="517" max="518" width="11.625" style="33" customWidth="1"/>
    <col min="519" max="768" width="9" style="33"/>
    <col min="769" max="769" width="8.625" style="33" customWidth="1"/>
    <col min="770" max="770" width="30.125" style="33" customWidth="1"/>
    <col min="771" max="771" width="5.625" style="33" customWidth="1"/>
    <col min="772" max="772" width="7.625" style="33" customWidth="1"/>
    <col min="773" max="774" width="11.625" style="33" customWidth="1"/>
    <col min="775" max="1024" width="9" style="33"/>
    <col min="1025" max="1025" width="8.625" style="33" customWidth="1"/>
    <col min="1026" max="1026" width="30.125" style="33" customWidth="1"/>
    <col min="1027" max="1027" width="5.625" style="33" customWidth="1"/>
    <col min="1028" max="1028" width="7.625" style="33" customWidth="1"/>
    <col min="1029" max="1030" width="11.625" style="33" customWidth="1"/>
    <col min="1031" max="1280" width="9" style="33"/>
    <col min="1281" max="1281" width="8.625" style="33" customWidth="1"/>
    <col min="1282" max="1282" width="30.125" style="33" customWidth="1"/>
    <col min="1283" max="1283" width="5.625" style="33" customWidth="1"/>
    <col min="1284" max="1284" width="7.625" style="33" customWidth="1"/>
    <col min="1285" max="1286" width="11.625" style="33" customWidth="1"/>
    <col min="1287" max="1536" width="9" style="33"/>
    <col min="1537" max="1537" width="8.625" style="33" customWidth="1"/>
    <col min="1538" max="1538" width="30.125" style="33" customWidth="1"/>
    <col min="1539" max="1539" width="5.625" style="33" customWidth="1"/>
    <col min="1540" max="1540" width="7.625" style="33" customWidth="1"/>
    <col min="1541" max="1542" width="11.625" style="33" customWidth="1"/>
    <col min="1543" max="1792" width="9" style="33"/>
    <col min="1793" max="1793" width="8.625" style="33" customWidth="1"/>
    <col min="1794" max="1794" width="30.125" style="33" customWidth="1"/>
    <col min="1795" max="1795" width="5.625" style="33" customWidth="1"/>
    <col min="1796" max="1796" width="7.625" style="33" customWidth="1"/>
    <col min="1797" max="1798" width="11.625" style="33" customWidth="1"/>
    <col min="1799" max="2048" width="9" style="33"/>
    <col min="2049" max="2049" width="8.625" style="33" customWidth="1"/>
    <col min="2050" max="2050" width="30.125" style="33" customWidth="1"/>
    <col min="2051" max="2051" width="5.625" style="33" customWidth="1"/>
    <col min="2052" max="2052" width="7.625" style="33" customWidth="1"/>
    <col min="2053" max="2054" width="11.625" style="33" customWidth="1"/>
    <col min="2055" max="2304" width="9" style="33"/>
    <col min="2305" max="2305" width="8.625" style="33" customWidth="1"/>
    <col min="2306" max="2306" width="30.125" style="33" customWidth="1"/>
    <col min="2307" max="2307" width="5.625" style="33" customWidth="1"/>
    <col min="2308" max="2308" width="7.625" style="33" customWidth="1"/>
    <col min="2309" max="2310" width="11.625" style="33" customWidth="1"/>
    <col min="2311" max="2560" width="9" style="33"/>
    <col min="2561" max="2561" width="8.625" style="33" customWidth="1"/>
    <col min="2562" max="2562" width="30.125" style="33" customWidth="1"/>
    <col min="2563" max="2563" width="5.625" style="33" customWidth="1"/>
    <col min="2564" max="2564" width="7.625" style="33" customWidth="1"/>
    <col min="2565" max="2566" width="11.625" style="33" customWidth="1"/>
    <col min="2567" max="2816" width="9" style="33"/>
    <col min="2817" max="2817" width="8.625" style="33" customWidth="1"/>
    <col min="2818" max="2818" width="30.125" style="33" customWidth="1"/>
    <col min="2819" max="2819" width="5.625" style="33" customWidth="1"/>
    <col min="2820" max="2820" width="7.625" style="33" customWidth="1"/>
    <col min="2821" max="2822" width="11.625" style="33" customWidth="1"/>
    <col min="2823" max="3072" width="9" style="33"/>
    <col min="3073" max="3073" width="8.625" style="33" customWidth="1"/>
    <col min="3074" max="3074" width="30.125" style="33" customWidth="1"/>
    <col min="3075" max="3075" width="5.625" style="33" customWidth="1"/>
    <col min="3076" max="3076" width="7.625" style="33" customWidth="1"/>
    <col min="3077" max="3078" width="11.625" style="33" customWidth="1"/>
    <col min="3079" max="3328" width="9" style="33"/>
    <col min="3329" max="3329" width="8.625" style="33" customWidth="1"/>
    <col min="3330" max="3330" width="30.125" style="33" customWidth="1"/>
    <col min="3331" max="3331" width="5.625" style="33" customWidth="1"/>
    <col min="3332" max="3332" width="7.625" style="33" customWidth="1"/>
    <col min="3333" max="3334" width="11.625" style="33" customWidth="1"/>
    <col min="3335" max="3584" width="9" style="33"/>
    <col min="3585" max="3585" width="8.625" style="33" customWidth="1"/>
    <col min="3586" max="3586" width="30.125" style="33" customWidth="1"/>
    <col min="3587" max="3587" width="5.625" style="33" customWidth="1"/>
    <col min="3588" max="3588" width="7.625" style="33" customWidth="1"/>
    <col min="3589" max="3590" width="11.625" style="33" customWidth="1"/>
    <col min="3591" max="3840" width="9" style="33"/>
    <col min="3841" max="3841" width="8.625" style="33" customWidth="1"/>
    <col min="3842" max="3842" width="30.125" style="33" customWidth="1"/>
    <col min="3843" max="3843" width="5.625" style="33" customWidth="1"/>
    <col min="3844" max="3844" width="7.625" style="33" customWidth="1"/>
    <col min="3845" max="3846" width="11.625" style="33" customWidth="1"/>
    <col min="3847" max="4096" width="9" style="33"/>
    <col min="4097" max="4097" width="8.625" style="33" customWidth="1"/>
    <col min="4098" max="4098" width="30.125" style="33" customWidth="1"/>
    <col min="4099" max="4099" width="5.625" style="33" customWidth="1"/>
    <col min="4100" max="4100" width="7.625" style="33" customWidth="1"/>
    <col min="4101" max="4102" width="11.625" style="33" customWidth="1"/>
    <col min="4103" max="4352" width="9" style="33"/>
    <col min="4353" max="4353" width="8.625" style="33" customWidth="1"/>
    <col min="4354" max="4354" width="30.125" style="33" customWidth="1"/>
    <col min="4355" max="4355" width="5.625" style="33" customWidth="1"/>
    <col min="4356" max="4356" width="7.625" style="33" customWidth="1"/>
    <col min="4357" max="4358" width="11.625" style="33" customWidth="1"/>
    <col min="4359" max="4608" width="9" style="33"/>
    <col min="4609" max="4609" width="8.625" style="33" customWidth="1"/>
    <col min="4610" max="4610" width="30.125" style="33" customWidth="1"/>
    <col min="4611" max="4611" width="5.625" style="33" customWidth="1"/>
    <col min="4612" max="4612" width="7.625" style="33" customWidth="1"/>
    <col min="4613" max="4614" width="11.625" style="33" customWidth="1"/>
    <col min="4615" max="4864" width="9" style="33"/>
    <col min="4865" max="4865" width="8.625" style="33" customWidth="1"/>
    <col min="4866" max="4866" width="30.125" style="33" customWidth="1"/>
    <col min="4867" max="4867" width="5.625" style="33" customWidth="1"/>
    <col min="4868" max="4868" width="7.625" style="33" customWidth="1"/>
    <col min="4869" max="4870" width="11.625" style="33" customWidth="1"/>
    <col min="4871" max="5120" width="9" style="33"/>
    <col min="5121" max="5121" width="8.625" style="33" customWidth="1"/>
    <col min="5122" max="5122" width="30.125" style="33" customWidth="1"/>
    <col min="5123" max="5123" width="5.625" style="33" customWidth="1"/>
    <col min="5124" max="5124" width="7.625" style="33" customWidth="1"/>
    <col min="5125" max="5126" width="11.625" style="33" customWidth="1"/>
    <col min="5127" max="5376" width="9" style="33"/>
    <col min="5377" max="5377" width="8.625" style="33" customWidth="1"/>
    <col min="5378" max="5378" width="30.125" style="33" customWidth="1"/>
    <col min="5379" max="5379" width="5.625" style="33" customWidth="1"/>
    <col min="5380" max="5380" width="7.625" style="33" customWidth="1"/>
    <col min="5381" max="5382" width="11.625" style="33" customWidth="1"/>
    <col min="5383" max="5632" width="9" style="33"/>
    <col min="5633" max="5633" width="8.625" style="33" customWidth="1"/>
    <col min="5634" max="5634" width="30.125" style="33" customWidth="1"/>
    <col min="5635" max="5635" width="5.625" style="33" customWidth="1"/>
    <col min="5636" max="5636" width="7.625" style="33" customWidth="1"/>
    <col min="5637" max="5638" width="11.625" style="33" customWidth="1"/>
    <col min="5639" max="5888" width="9" style="33"/>
    <col min="5889" max="5889" width="8.625" style="33" customWidth="1"/>
    <col min="5890" max="5890" width="30.125" style="33" customWidth="1"/>
    <col min="5891" max="5891" width="5.625" style="33" customWidth="1"/>
    <col min="5892" max="5892" width="7.625" style="33" customWidth="1"/>
    <col min="5893" max="5894" width="11.625" style="33" customWidth="1"/>
    <col min="5895" max="6144" width="9" style="33"/>
    <col min="6145" max="6145" width="8.625" style="33" customWidth="1"/>
    <col min="6146" max="6146" width="30.125" style="33" customWidth="1"/>
    <col min="6147" max="6147" width="5.625" style="33" customWidth="1"/>
    <col min="6148" max="6148" width="7.625" style="33" customWidth="1"/>
    <col min="6149" max="6150" width="11.625" style="33" customWidth="1"/>
    <col min="6151" max="6400" width="9" style="33"/>
    <col min="6401" max="6401" width="8.625" style="33" customWidth="1"/>
    <col min="6402" max="6402" width="30.125" style="33" customWidth="1"/>
    <col min="6403" max="6403" width="5.625" style="33" customWidth="1"/>
    <col min="6404" max="6404" width="7.625" style="33" customWidth="1"/>
    <col min="6405" max="6406" width="11.625" style="33" customWidth="1"/>
    <col min="6407" max="6656" width="9" style="33"/>
    <col min="6657" max="6657" width="8.625" style="33" customWidth="1"/>
    <col min="6658" max="6658" width="30.125" style="33" customWidth="1"/>
    <col min="6659" max="6659" width="5.625" style="33" customWidth="1"/>
    <col min="6660" max="6660" width="7.625" style="33" customWidth="1"/>
    <col min="6661" max="6662" width="11.625" style="33" customWidth="1"/>
    <col min="6663" max="6912" width="9" style="33"/>
    <col min="6913" max="6913" width="8.625" style="33" customWidth="1"/>
    <col min="6914" max="6914" width="30.125" style="33" customWidth="1"/>
    <col min="6915" max="6915" width="5.625" style="33" customWidth="1"/>
    <col min="6916" max="6916" width="7.625" style="33" customWidth="1"/>
    <col min="6917" max="6918" width="11.625" style="33" customWidth="1"/>
    <col min="6919" max="7168" width="9" style="33"/>
    <col min="7169" max="7169" width="8.625" style="33" customWidth="1"/>
    <col min="7170" max="7170" width="30.125" style="33" customWidth="1"/>
    <col min="7171" max="7171" width="5.625" style="33" customWidth="1"/>
    <col min="7172" max="7172" width="7.625" style="33" customWidth="1"/>
    <col min="7173" max="7174" width="11.625" style="33" customWidth="1"/>
    <col min="7175" max="7424" width="9" style="33"/>
    <col min="7425" max="7425" width="8.625" style="33" customWidth="1"/>
    <col min="7426" max="7426" width="30.125" style="33" customWidth="1"/>
    <col min="7427" max="7427" width="5.625" style="33" customWidth="1"/>
    <col min="7428" max="7428" width="7.625" style="33" customWidth="1"/>
    <col min="7429" max="7430" width="11.625" style="33" customWidth="1"/>
    <col min="7431" max="7680" width="9" style="33"/>
    <col min="7681" max="7681" width="8.625" style="33" customWidth="1"/>
    <col min="7682" max="7682" width="30.125" style="33" customWidth="1"/>
    <col min="7683" max="7683" width="5.625" style="33" customWidth="1"/>
    <col min="7684" max="7684" width="7.625" style="33" customWidth="1"/>
    <col min="7685" max="7686" width="11.625" style="33" customWidth="1"/>
    <col min="7687" max="7936" width="9" style="33"/>
    <col min="7937" max="7937" width="8.625" style="33" customWidth="1"/>
    <col min="7938" max="7938" width="30.125" style="33" customWidth="1"/>
    <col min="7939" max="7939" width="5.625" style="33" customWidth="1"/>
    <col min="7940" max="7940" width="7.625" style="33" customWidth="1"/>
    <col min="7941" max="7942" width="11.625" style="33" customWidth="1"/>
    <col min="7943" max="8192" width="9" style="33"/>
    <col min="8193" max="8193" width="8.625" style="33" customWidth="1"/>
    <col min="8194" max="8194" width="30.125" style="33" customWidth="1"/>
    <col min="8195" max="8195" width="5.625" style="33" customWidth="1"/>
    <col min="8196" max="8196" width="7.625" style="33" customWidth="1"/>
    <col min="8197" max="8198" width="11.625" style="33" customWidth="1"/>
    <col min="8199" max="8448" width="9" style="33"/>
    <col min="8449" max="8449" width="8.625" style="33" customWidth="1"/>
    <col min="8450" max="8450" width="30.125" style="33" customWidth="1"/>
    <col min="8451" max="8451" width="5.625" style="33" customWidth="1"/>
    <col min="8452" max="8452" width="7.625" style="33" customWidth="1"/>
    <col min="8453" max="8454" width="11.625" style="33" customWidth="1"/>
    <col min="8455" max="8704" width="9" style="33"/>
    <col min="8705" max="8705" width="8.625" style="33" customWidth="1"/>
    <col min="8706" max="8706" width="30.125" style="33" customWidth="1"/>
    <col min="8707" max="8707" width="5.625" style="33" customWidth="1"/>
    <col min="8708" max="8708" width="7.625" style="33" customWidth="1"/>
    <col min="8709" max="8710" width="11.625" style="33" customWidth="1"/>
    <col min="8711" max="8960" width="9" style="33"/>
    <col min="8961" max="8961" width="8.625" style="33" customWidth="1"/>
    <col min="8962" max="8962" width="30.125" style="33" customWidth="1"/>
    <col min="8963" max="8963" width="5.625" style="33" customWidth="1"/>
    <col min="8964" max="8964" width="7.625" style="33" customWidth="1"/>
    <col min="8965" max="8966" width="11.625" style="33" customWidth="1"/>
    <col min="8967" max="9216" width="9" style="33"/>
    <col min="9217" max="9217" width="8.625" style="33" customWidth="1"/>
    <col min="9218" max="9218" width="30.125" style="33" customWidth="1"/>
    <col min="9219" max="9219" width="5.625" style="33" customWidth="1"/>
    <col min="9220" max="9220" width="7.625" style="33" customWidth="1"/>
    <col min="9221" max="9222" width="11.625" style="33" customWidth="1"/>
    <col min="9223" max="9472" width="9" style="33"/>
    <col min="9473" max="9473" width="8.625" style="33" customWidth="1"/>
    <col min="9474" max="9474" width="30.125" style="33" customWidth="1"/>
    <col min="9475" max="9475" width="5.625" style="33" customWidth="1"/>
    <col min="9476" max="9476" width="7.625" style="33" customWidth="1"/>
    <col min="9477" max="9478" width="11.625" style="33" customWidth="1"/>
    <col min="9479" max="9728" width="9" style="33"/>
    <col min="9729" max="9729" width="8.625" style="33" customWidth="1"/>
    <col min="9730" max="9730" width="30.125" style="33" customWidth="1"/>
    <col min="9731" max="9731" width="5.625" style="33" customWidth="1"/>
    <col min="9732" max="9732" width="7.625" style="33" customWidth="1"/>
    <col min="9733" max="9734" width="11.625" style="33" customWidth="1"/>
    <col min="9735" max="9984" width="9" style="33"/>
    <col min="9985" max="9985" width="8.625" style="33" customWidth="1"/>
    <col min="9986" max="9986" width="30.125" style="33" customWidth="1"/>
    <col min="9987" max="9987" width="5.625" style="33" customWidth="1"/>
    <col min="9988" max="9988" width="7.625" style="33" customWidth="1"/>
    <col min="9989" max="9990" width="11.625" style="33" customWidth="1"/>
    <col min="9991" max="10240" width="9" style="33"/>
    <col min="10241" max="10241" width="8.625" style="33" customWidth="1"/>
    <col min="10242" max="10242" width="30.125" style="33" customWidth="1"/>
    <col min="10243" max="10243" width="5.625" style="33" customWidth="1"/>
    <col min="10244" max="10244" width="7.625" style="33" customWidth="1"/>
    <col min="10245" max="10246" width="11.625" style="33" customWidth="1"/>
    <col min="10247" max="10496" width="9" style="33"/>
    <col min="10497" max="10497" width="8.625" style="33" customWidth="1"/>
    <col min="10498" max="10498" width="30.125" style="33" customWidth="1"/>
    <col min="10499" max="10499" width="5.625" style="33" customWidth="1"/>
    <col min="10500" max="10500" width="7.625" style="33" customWidth="1"/>
    <col min="10501" max="10502" width="11.625" style="33" customWidth="1"/>
    <col min="10503" max="10752" width="9" style="33"/>
    <col min="10753" max="10753" width="8.625" style="33" customWidth="1"/>
    <col min="10754" max="10754" width="30.125" style="33" customWidth="1"/>
    <col min="10755" max="10755" width="5.625" style="33" customWidth="1"/>
    <col min="10756" max="10756" width="7.625" style="33" customWidth="1"/>
    <col min="10757" max="10758" width="11.625" style="33" customWidth="1"/>
    <col min="10759" max="11008" width="9" style="33"/>
    <col min="11009" max="11009" width="8.625" style="33" customWidth="1"/>
    <col min="11010" max="11010" width="30.125" style="33" customWidth="1"/>
    <col min="11011" max="11011" width="5.625" style="33" customWidth="1"/>
    <col min="11012" max="11012" width="7.625" style="33" customWidth="1"/>
    <col min="11013" max="11014" width="11.625" style="33" customWidth="1"/>
    <col min="11015" max="11264" width="9" style="33"/>
    <col min="11265" max="11265" width="8.625" style="33" customWidth="1"/>
    <col min="11266" max="11266" width="30.125" style="33" customWidth="1"/>
    <col min="11267" max="11267" width="5.625" style="33" customWidth="1"/>
    <col min="11268" max="11268" width="7.625" style="33" customWidth="1"/>
    <col min="11269" max="11270" width="11.625" style="33" customWidth="1"/>
    <col min="11271" max="11520" width="9" style="33"/>
    <col min="11521" max="11521" width="8.625" style="33" customWidth="1"/>
    <col min="11522" max="11522" width="30.125" style="33" customWidth="1"/>
    <col min="11523" max="11523" width="5.625" style="33" customWidth="1"/>
    <col min="11524" max="11524" width="7.625" style="33" customWidth="1"/>
    <col min="11525" max="11526" width="11.625" style="33" customWidth="1"/>
    <col min="11527" max="11776" width="9" style="33"/>
    <col min="11777" max="11777" width="8.625" style="33" customWidth="1"/>
    <col min="11778" max="11778" width="30.125" style="33" customWidth="1"/>
    <col min="11779" max="11779" width="5.625" style="33" customWidth="1"/>
    <col min="11780" max="11780" width="7.625" style="33" customWidth="1"/>
    <col min="11781" max="11782" width="11.625" style="33" customWidth="1"/>
    <col min="11783" max="12032" width="9" style="33"/>
    <col min="12033" max="12033" width="8.625" style="33" customWidth="1"/>
    <col min="12034" max="12034" width="30.125" style="33" customWidth="1"/>
    <col min="12035" max="12035" width="5.625" style="33" customWidth="1"/>
    <col min="12036" max="12036" width="7.625" style="33" customWidth="1"/>
    <col min="12037" max="12038" width="11.625" style="33" customWidth="1"/>
    <col min="12039" max="12288" width="9" style="33"/>
    <col min="12289" max="12289" width="8.625" style="33" customWidth="1"/>
    <col min="12290" max="12290" width="30.125" style="33" customWidth="1"/>
    <col min="12291" max="12291" width="5.625" style="33" customWidth="1"/>
    <col min="12292" max="12292" width="7.625" style="33" customWidth="1"/>
    <col min="12293" max="12294" width="11.625" style="33" customWidth="1"/>
    <col min="12295" max="12544" width="9" style="33"/>
    <col min="12545" max="12545" width="8.625" style="33" customWidth="1"/>
    <col min="12546" max="12546" width="30.125" style="33" customWidth="1"/>
    <col min="12547" max="12547" width="5.625" style="33" customWidth="1"/>
    <col min="12548" max="12548" width="7.625" style="33" customWidth="1"/>
    <col min="12549" max="12550" width="11.625" style="33" customWidth="1"/>
    <col min="12551" max="12800" width="9" style="33"/>
    <col min="12801" max="12801" width="8.625" style="33" customWidth="1"/>
    <col min="12802" max="12802" width="30.125" style="33" customWidth="1"/>
    <col min="12803" max="12803" width="5.625" style="33" customWidth="1"/>
    <col min="12804" max="12804" width="7.625" style="33" customWidth="1"/>
    <col min="12805" max="12806" width="11.625" style="33" customWidth="1"/>
    <col min="12807" max="13056" width="9" style="33"/>
    <col min="13057" max="13057" width="8.625" style="33" customWidth="1"/>
    <col min="13058" max="13058" width="30.125" style="33" customWidth="1"/>
    <col min="13059" max="13059" width="5.625" style="33" customWidth="1"/>
    <col min="13060" max="13060" width="7.625" style="33" customWidth="1"/>
    <col min="13061" max="13062" width="11.625" style="33" customWidth="1"/>
    <col min="13063" max="13312" width="9" style="33"/>
    <col min="13313" max="13313" width="8.625" style="33" customWidth="1"/>
    <col min="13314" max="13314" width="30.125" style="33" customWidth="1"/>
    <col min="13315" max="13315" width="5.625" style="33" customWidth="1"/>
    <col min="13316" max="13316" width="7.625" style="33" customWidth="1"/>
    <col min="13317" max="13318" width="11.625" style="33" customWidth="1"/>
    <col min="13319" max="13568" width="9" style="33"/>
    <col min="13569" max="13569" width="8.625" style="33" customWidth="1"/>
    <col min="13570" max="13570" width="30.125" style="33" customWidth="1"/>
    <col min="13571" max="13571" width="5.625" style="33" customWidth="1"/>
    <col min="13572" max="13572" width="7.625" style="33" customWidth="1"/>
    <col min="13573" max="13574" width="11.625" style="33" customWidth="1"/>
    <col min="13575" max="13824" width="9" style="33"/>
    <col min="13825" max="13825" width="8.625" style="33" customWidth="1"/>
    <col min="13826" max="13826" width="30.125" style="33" customWidth="1"/>
    <col min="13827" max="13827" width="5.625" style="33" customWidth="1"/>
    <col min="13828" max="13828" width="7.625" style="33" customWidth="1"/>
    <col min="13829" max="13830" width="11.625" style="33" customWidth="1"/>
    <col min="13831" max="14080" width="9" style="33"/>
    <col min="14081" max="14081" width="8.625" style="33" customWidth="1"/>
    <col min="14082" max="14082" width="30.125" style="33" customWidth="1"/>
    <col min="14083" max="14083" width="5.625" style="33" customWidth="1"/>
    <col min="14084" max="14084" width="7.625" style="33" customWidth="1"/>
    <col min="14085" max="14086" width="11.625" style="33" customWidth="1"/>
    <col min="14087" max="14336" width="9" style="33"/>
    <col min="14337" max="14337" width="8.625" style="33" customWidth="1"/>
    <col min="14338" max="14338" width="30.125" style="33" customWidth="1"/>
    <col min="14339" max="14339" width="5.625" style="33" customWidth="1"/>
    <col min="14340" max="14340" width="7.625" style="33" customWidth="1"/>
    <col min="14341" max="14342" width="11.625" style="33" customWidth="1"/>
    <col min="14343" max="14592" width="9" style="33"/>
    <col min="14593" max="14593" width="8.625" style="33" customWidth="1"/>
    <col min="14594" max="14594" width="30.125" style="33" customWidth="1"/>
    <col min="14595" max="14595" width="5.625" style="33" customWidth="1"/>
    <col min="14596" max="14596" width="7.625" style="33" customWidth="1"/>
    <col min="14597" max="14598" width="11.625" style="33" customWidth="1"/>
    <col min="14599" max="14848" width="9" style="33"/>
    <col min="14849" max="14849" width="8.625" style="33" customWidth="1"/>
    <col min="14850" max="14850" width="30.125" style="33" customWidth="1"/>
    <col min="14851" max="14851" width="5.625" style="33" customWidth="1"/>
    <col min="14852" max="14852" width="7.625" style="33" customWidth="1"/>
    <col min="14853" max="14854" width="11.625" style="33" customWidth="1"/>
    <col min="14855" max="15104" width="9" style="33"/>
    <col min="15105" max="15105" width="8.625" style="33" customWidth="1"/>
    <col min="15106" max="15106" width="30.125" style="33" customWidth="1"/>
    <col min="15107" max="15107" width="5.625" style="33" customWidth="1"/>
    <col min="15108" max="15108" width="7.625" style="33" customWidth="1"/>
    <col min="15109" max="15110" width="11.625" style="33" customWidth="1"/>
    <col min="15111" max="15360" width="9" style="33"/>
    <col min="15361" max="15361" width="8.625" style="33" customWidth="1"/>
    <col min="15362" max="15362" width="30.125" style="33" customWidth="1"/>
    <col min="15363" max="15363" width="5.625" style="33" customWidth="1"/>
    <col min="15364" max="15364" width="7.625" style="33" customWidth="1"/>
    <col min="15365" max="15366" width="11.625" style="33" customWidth="1"/>
    <col min="15367" max="15616" width="9" style="33"/>
    <col min="15617" max="15617" width="8.625" style="33" customWidth="1"/>
    <col min="15618" max="15618" width="30.125" style="33" customWidth="1"/>
    <col min="15619" max="15619" width="5.625" style="33" customWidth="1"/>
    <col min="15620" max="15620" width="7.625" style="33" customWidth="1"/>
    <col min="15621" max="15622" width="11.625" style="33" customWidth="1"/>
    <col min="15623" max="15872" width="9" style="33"/>
    <col min="15873" max="15873" width="8.625" style="33" customWidth="1"/>
    <col min="15874" max="15874" width="30.125" style="33" customWidth="1"/>
    <col min="15875" max="15875" width="5.625" style="33" customWidth="1"/>
    <col min="15876" max="15876" width="7.625" style="33" customWidth="1"/>
    <col min="15877" max="15878" width="11.625" style="33" customWidth="1"/>
    <col min="15879" max="16128" width="9" style="33"/>
    <col min="16129" max="16129" width="8.625" style="33" customWidth="1"/>
    <col min="16130" max="16130" width="30.125" style="33" customWidth="1"/>
    <col min="16131" max="16131" width="5.625" style="33" customWidth="1"/>
    <col min="16132" max="16132" width="7.625" style="33" customWidth="1"/>
    <col min="16133" max="16134" width="11.625" style="33" customWidth="1"/>
    <col min="16135" max="16384" width="9" style="33"/>
  </cols>
  <sheetData>
    <row r="1" spans="1:7" ht="28.9" customHeight="1">
      <c r="A1" s="30" t="s">
        <v>43</v>
      </c>
    </row>
    <row r="2" spans="1:7" s="36" customFormat="1" ht="30.75" customHeight="1">
      <c r="A2" s="101" t="s">
        <v>44</v>
      </c>
      <c r="B2" s="101"/>
      <c r="C2" s="101"/>
      <c r="D2" s="101"/>
      <c r="E2" s="101"/>
      <c r="F2" s="101"/>
    </row>
    <row r="3" spans="1:7" s="37" customFormat="1" ht="21.95" customHeight="1">
      <c r="A3" s="102" t="s">
        <v>45</v>
      </c>
      <c r="B3" s="102"/>
      <c r="C3" s="102"/>
      <c r="D3" s="102"/>
      <c r="E3" s="102"/>
      <c r="F3" s="102"/>
    </row>
    <row r="4" spans="1:7" s="43" customFormat="1" ht="18" customHeight="1">
      <c r="A4" s="38" t="str">
        <f>'汇总表 (X067线)'!A3</f>
        <v>合同段编号：YHSG                                (X067线)</v>
      </c>
      <c r="B4" s="39"/>
      <c r="C4" s="40"/>
      <c r="D4" s="40"/>
      <c r="E4" s="41"/>
      <c r="F4" s="42" t="s">
        <v>46</v>
      </c>
    </row>
    <row r="5" spans="1:7" ht="27.2" customHeight="1">
      <c r="A5" s="44" t="s">
        <v>47</v>
      </c>
      <c r="B5" s="45" t="s">
        <v>48</v>
      </c>
      <c r="C5" s="44" t="s">
        <v>61</v>
      </c>
      <c r="D5" s="44" t="s">
        <v>199</v>
      </c>
      <c r="E5" s="46" t="s">
        <v>63</v>
      </c>
      <c r="F5" s="44" t="s">
        <v>64</v>
      </c>
    </row>
    <row r="6" spans="1:7" ht="27.2" customHeight="1">
      <c r="A6" s="47">
        <v>101</v>
      </c>
      <c r="B6" s="48" t="s">
        <v>49</v>
      </c>
      <c r="C6" s="47"/>
      <c r="D6" s="49"/>
      <c r="E6" s="46"/>
      <c r="F6" s="50" t="str">
        <f t="shared" ref="F6:F20" si="0">IF(E6&gt;0,ROUND(D6*E6,0),"")</f>
        <v/>
      </c>
    </row>
    <row r="7" spans="1:7" ht="27.2" customHeight="1">
      <c r="A7" s="47" t="s">
        <v>50</v>
      </c>
      <c r="B7" s="48" t="s">
        <v>51</v>
      </c>
      <c r="C7" s="47"/>
      <c r="D7" s="49"/>
      <c r="E7" s="46"/>
      <c r="F7" s="50" t="str">
        <f t="shared" si="0"/>
        <v/>
      </c>
    </row>
    <row r="8" spans="1:7" ht="27.2" customHeight="1">
      <c r="A8" s="47" t="s">
        <v>8</v>
      </c>
      <c r="B8" s="48" t="s">
        <v>256</v>
      </c>
      <c r="C8" s="47" t="s">
        <v>52</v>
      </c>
      <c r="D8" s="49">
        <v>1</v>
      </c>
      <c r="E8" s="51">
        <f>IF(E13=0,0,ROUND(SUM(F10:F19,SUM('汇总表 (X067线)'!D6:D11))*0.003,0))</f>
        <v>0</v>
      </c>
      <c r="F8" s="50" t="str">
        <f t="shared" si="0"/>
        <v/>
      </c>
    </row>
    <row r="9" spans="1:7" ht="27.2" customHeight="1">
      <c r="A9" s="47" t="s">
        <v>53</v>
      </c>
      <c r="B9" s="48" t="s">
        <v>54</v>
      </c>
      <c r="C9" s="47" t="s">
        <v>52</v>
      </c>
      <c r="D9" s="49">
        <v>1</v>
      </c>
      <c r="E9" s="51">
        <f>IF(E8=0,0,1000000*0.4%)</f>
        <v>0</v>
      </c>
      <c r="F9" s="50" t="str">
        <f>IF(E9&gt;=1000000*0.004,ROUND(D9*E9,0),"")</f>
        <v/>
      </c>
    </row>
    <row r="10" spans="1:7" ht="27.2" customHeight="1">
      <c r="A10" s="47">
        <v>102</v>
      </c>
      <c r="B10" s="48" t="s">
        <v>55</v>
      </c>
      <c r="C10" s="47"/>
      <c r="D10" s="52"/>
      <c r="E10" s="53"/>
      <c r="F10" s="50" t="str">
        <f t="shared" si="0"/>
        <v/>
      </c>
    </row>
    <row r="11" spans="1:7" ht="27.2" customHeight="1">
      <c r="A11" s="54" t="s">
        <v>7</v>
      </c>
      <c r="B11" s="55" t="s">
        <v>10</v>
      </c>
      <c r="C11" s="54" t="s">
        <v>52</v>
      </c>
      <c r="D11" s="52">
        <v>1</v>
      </c>
      <c r="E11" s="53"/>
      <c r="F11" s="50" t="str">
        <f t="shared" si="0"/>
        <v/>
      </c>
    </row>
    <row r="12" spans="1:7" ht="27.2" customHeight="1">
      <c r="A12" s="54" t="s">
        <v>1</v>
      </c>
      <c r="B12" s="55" t="s">
        <v>11</v>
      </c>
      <c r="C12" s="54" t="s">
        <v>52</v>
      </c>
      <c r="D12" s="52">
        <v>1</v>
      </c>
      <c r="E12" s="53"/>
      <c r="F12" s="50" t="str">
        <f t="shared" si="0"/>
        <v/>
      </c>
    </row>
    <row r="13" spans="1:7" ht="27.2" customHeight="1">
      <c r="A13" s="54" t="s">
        <v>9</v>
      </c>
      <c r="B13" s="48" t="s">
        <v>257</v>
      </c>
      <c r="C13" s="47" t="s">
        <v>52</v>
      </c>
      <c r="D13" s="52">
        <v>1</v>
      </c>
      <c r="E13" s="53"/>
      <c r="F13" s="50" t="str">
        <f t="shared" si="0"/>
        <v/>
      </c>
      <c r="G13" s="33" t="s">
        <v>258</v>
      </c>
    </row>
    <row r="14" spans="1:7" ht="27.2" customHeight="1">
      <c r="A14" s="54">
        <v>103</v>
      </c>
      <c r="B14" s="55" t="s">
        <v>12</v>
      </c>
      <c r="C14" s="54"/>
      <c r="D14" s="52"/>
      <c r="E14" s="53"/>
      <c r="F14" s="50" t="str">
        <f t="shared" si="0"/>
        <v/>
      </c>
    </row>
    <row r="15" spans="1:7" ht="27.2" customHeight="1">
      <c r="A15" s="54" t="s">
        <v>4</v>
      </c>
      <c r="B15" s="55" t="s">
        <v>13</v>
      </c>
      <c r="C15" s="54" t="s">
        <v>0</v>
      </c>
      <c r="D15" s="52">
        <v>1</v>
      </c>
      <c r="E15" s="53"/>
      <c r="F15" s="50" t="str">
        <f t="shared" si="0"/>
        <v/>
      </c>
    </row>
    <row r="16" spans="1:7" ht="27.2" customHeight="1">
      <c r="A16" s="54" t="s">
        <v>5</v>
      </c>
      <c r="B16" s="55" t="s">
        <v>56</v>
      </c>
      <c r="C16" s="54" t="s">
        <v>52</v>
      </c>
      <c r="D16" s="52">
        <v>1</v>
      </c>
      <c r="E16" s="53"/>
      <c r="F16" s="50" t="str">
        <f t="shared" si="0"/>
        <v/>
      </c>
    </row>
    <row r="17" spans="1:6" ht="27.2" customHeight="1">
      <c r="A17" s="54" t="s">
        <v>6</v>
      </c>
      <c r="B17" s="55" t="s">
        <v>57</v>
      </c>
      <c r="C17" s="54" t="s">
        <v>52</v>
      </c>
      <c r="D17" s="52">
        <v>1</v>
      </c>
      <c r="E17" s="53"/>
      <c r="F17" s="50" t="str">
        <f t="shared" si="0"/>
        <v/>
      </c>
    </row>
    <row r="18" spans="1:6" ht="27.2" customHeight="1">
      <c r="A18" s="54" t="s">
        <v>2</v>
      </c>
      <c r="B18" s="55" t="s">
        <v>58</v>
      </c>
      <c r="C18" s="54" t="s">
        <v>52</v>
      </c>
      <c r="D18" s="52">
        <v>1</v>
      </c>
      <c r="E18" s="53"/>
      <c r="F18" s="50" t="str">
        <f t="shared" si="0"/>
        <v/>
      </c>
    </row>
    <row r="19" spans="1:6" ht="27.2" customHeight="1">
      <c r="A19" s="54" t="s">
        <v>3</v>
      </c>
      <c r="B19" s="55" t="s">
        <v>59</v>
      </c>
      <c r="C19" s="54" t="s">
        <v>52</v>
      </c>
      <c r="D19" s="52">
        <v>1</v>
      </c>
      <c r="E19" s="53"/>
      <c r="F19" s="50" t="str">
        <f t="shared" si="0"/>
        <v/>
      </c>
    </row>
    <row r="20" spans="1:6" ht="27.2" customHeight="1">
      <c r="A20" s="54" t="s">
        <v>259</v>
      </c>
      <c r="B20" s="55" t="s">
        <v>260</v>
      </c>
      <c r="C20" s="54" t="s">
        <v>52</v>
      </c>
      <c r="D20" s="52">
        <v>1</v>
      </c>
      <c r="E20" s="53"/>
      <c r="F20" s="50" t="str">
        <f t="shared" si="0"/>
        <v/>
      </c>
    </row>
    <row r="21" spans="1:6" ht="27.2" customHeight="1">
      <c r="A21" s="110" t="s">
        <v>315</v>
      </c>
      <c r="B21" s="111" t="s">
        <v>316</v>
      </c>
      <c r="C21" s="54" t="s">
        <v>52</v>
      </c>
      <c r="D21" s="52">
        <v>1</v>
      </c>
      <c r="E21" s="53"/>
      <c r="F21" s="50" t="str">
        <f t="shared" ref="F21" si="1">IF(E21&gt;0,ROUND(D21*E21,0),"")</f>
        <v/>
      </c>
    </row>
    <row r="22" spans="1:6" ht="27.2" customHeight="1">
      <c r="A22" s="103" t="s">
        <v>261</v>
      </c>
      <c r="B22" s="104"/>
      <c r="C22" s="104"/>
      <c r="D22" s="104"/>
      <c r="E22" s="104"/>
      <c r="F22" s="56">
        <f>IF(E13=0,0,SUM(F6:F21))</f>
        <v>0</v>
      </c>
    </row>
  </sheetData>
  <sheetProtection password="C6D1" sheet="1" objects="1" scenarios="1" formatCells="0" formatColumns="0" formatRows="0"/>
  <mergeCells count="3">
    <mergeCell ref="A2:F2"/>
    <mergeCell ref="A3:F3"/>
    <mergeCell ref="A22:E22"/>
  </mergeCells>
  <phoneticPr fontId="34" type="noConversion"/>
  <dataValidations count="2">
    <dataValidation imeMode="on"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3:B65547 IX65543:IX65547 ST65543:ST65547 ACP65543:ACP65547 AML65543:AML65547 AWH65543:AWH65547 BGD65543:BGD65547 BPZ65543:BPZ65547 BZV65543:BZV65547 CJR65543:CJR65547 CTN65543:CTN65547 DDJ65543:DDJ65547 DNF65543:DNF65547 DXB65543:DXB65547 EGX65543:EGX65547 EQT65543:EQT65547 FAP65543:FAP65547 FKL65543:FKL65547 FUH65543:FUH65547 GED65543:GED65547 GNZ65543:GNZ65547 GXV65543:GXV65547 HHR65543:HHR65547 HRN65543:HRN65547 IBJ65543:IBJ65547 ILF65543:ILF65547 IVB65543:IVB65547 JEX65543:JEX65547 JOT65543:JOT65547 JYP65543:JYP65547 KIL65543:KIL65547 KSH65543:KSH65547 LCD65543:LCD65547 LLZ65543:LLZ65547 LVV65543:LVV65547 MFR65543:MFR65547 MPN65543:MPN65547 MZJ65543:MZJ65547 NJF65543:NJF65547 NTB65543:NTB65547 OCX65543:OCX65547 OMT65543:OMT65547 OWP65543:OWP65547 PGL65543:PGL65547 PQH65543:PQH65547 QAD65543:QAD65547 QJZ65543:QJZ65547 QTV65543:QTV65547 RDR65543:RDR65547 RNN65543:RNN65547 RXJ65543:RXJ65547 SHF65543:SHF65547 SRB65543:SRB65547 TAX65543:TAX65547 TKT65543:TKT65547 TUP65543:TUP65547 UEL65543:UEL65547 UOH65543:UOH65547 UYD65543:UYD65547 VHZ65543:VHZ65547 VRV65543:VRV65547 WBR65543:WBR65547 WLN65543:WLN65547 WVJ65543:WVJ65547 B131079:B131083 IX131079:IX131083 ST131079:ST131083 ACP131079:ACP131083 AML131079:AML131083 AWH131079:AWH131083 BGD131079:BGD131083 BPZ131079:BPZ131083 BZV131079:BZV131083 CJR131079:CJR131083 CTN131079:CTN131083 DDJ131079:DDJ131083 DNF131079:DNF131083 DXB131079:DXB131083 EGX131079:EGX131083 EQT131079:EQT131083 FAP131079:FAP131083 FKL131079:FKL131083 FUH131079:FUH131083 GED131079:GED131083 GNZ131079:GNZ131083 GXV131079:GXV131083 HHR131079:HHR131083 HRN131079:HRN131083 IBJ131079:IBJ131083 ILF131079:ILF131083 IVB131079:IVB131083 JEX131079:JEX131083 JOT131079:JOT131083 JYP131079:JYP131083 KIL131079:KIL131083 KSH131079:KSH131083 LCD131079:LCD131083 LLZ131079:LLZ131083 LVV131079:LVV131083 MFR131079:MFR131083 MPN131079:MPN131083 MZJ131079:MZJ131083 NJF131079:NJF131083 NTB131079:NTB131083 OCX131079:OCX131083 OMT131079:OMT131083 OWP131079:OWP131083 PGL131079:PGL131083 PQH131079:PQH131083 QAD131079:QAD131083 QJZ131079:QJZ131083 QTV131079:QTV131083 RDR131079:RDR131083 RNN131079:RNN131083 RXJ131079:RXJ131083 SHF131079:SHF131083 SRB131079:SRB131083 TAX131079:TAX131083 TKT131079:TKT131083 TUP131079:TUP131083 UEL131079:UEL131083 UOH131079:UOH131083 UYD131079:UYD131083 VHZ131079:VHZ131083 VRV131079:VRV131083 WBR131079:WBR131083 WLN131079:WLN131083 WVJ131079:WVJ131083 B196615:B196619 IX196615:IX196619 ST196615:ST196619 ACP196615:ACP196619 AML196615:AML196619 AWH196615:AWH196619 BGD196615:BGD196619 BPZ196615:BPZ196619 BZV196615:BZV196619 CJR196615:CJR196619 CTN196615:CTN196619 DDJ196615:DDJ196619 DNF196615:DNF196619 DXB196615:DXB196619 EGX196615:EGX196619 EQT196615:EQT196619 FAP196615:FAP196619 FKL196615:FKL196619 FUH196615:FUH196619 GED196615:GED196619 GNZ196615:GNZ196619 GXV196615:GXV196619 HHR196615:HHR196619 HRN196615:HRN196619 IBJ196615:IBJ196619 ILF196615:ILF196619 IVB196615:IVB196619 JEX196615:JEX196619 JOT196615:JOT196619 JYP196615:JYP196619 KIL196615:KIL196619 KSH196615:KSH196619 LCD196615:LCD196619 LLZ196615:LLZ196619 LVV196615:LVV196619 MFR196615:MFR196619 MPN196615:MPN196619 MZJ196615:MZJ196619 NJF196615:NJF196619 NTB196615:NTB196619 OCX196615:OCX196619 OMT196615:OMT196619 OWP196615:OWP196619 PGL196615:PGL196619 PQH196615:PQH196619 QAD196615:QAD196619 QJZ196615:QJZ196619 QTV196615:QTV196619 RDR196615:RDR196619 RNN196615:RNN196619 RXJ196615:RXJ196619 SHF196615:SHF196619 SRB196615:SRB196619 TAX196615:TAX196619 TKT196615:TKT196619 TUP196615:TUP196619 UEL196615:UEL196619 UOH196615:UOH196619 UYD196615:UYD196619 VHZ196615:VHZ196619 VRV196615:VRV196619 WBR196615:WBR196619 WLN196615:WLN196619 WVJ196615:WVJ196619 B262151:B262155 IX262151:IX262155 ST262151:ST262155 ACP262151:ACP262155 AML262151:AML262155 AWH262151:AWH262155 BGD262151:BGD262155 BPZ262151:BPZ262155 BZV262151:BZV262155 CJR262151:CJR262155 CTN262151:CTN262155 DDJ262151:DDJ262155 DNF262151:DNF262155 DXB262151:DXB262155 EGX262151:EGX262155 EQT262151:EQT262155 FAP262151:FAP262155 FKL262151:FKL262155 FUH262151:FUH262155 GED262151:GED262155 GNZ262151:GNZ262155 GXV262151:GXV262155 HHR262151:HHR262155 HRN262151:HRN262155 IBJ262151:IBJ262155 ILF262151:ILF262155 IVB262151:IVB262155 JEX262151:JEX262155 JOT262151:JOT262155 JYP262151:JYP262155 KIL262151:KIL262155 KSH262151:KSH262155 LCD262151:LCD262155 LLZ262151:LLZ262155 LVV262151:LVV262155 MFR262151:MFR262155 MPN262151:MPN262155 MZJ262151:MZJ262155 NJF262151:NJF262155 NTB262151:NTB262155 OCX262151:OCX262155 OMT262151:OMT262155 OWP262151:OWP262155 PGL262151:PGL262155 PQH262151:PQH262155 QAD262151:QAD262155 QJZ262151:QJZ262155 QTV262151:QTV262155 RDR262151:RDR262155 RNN262151:RNN262155 RXJ262151:RXJ262155 SHF262151:SHF262155 SRB262151:SRB262155 TAX262151:TAX262155 TKT262151:TKT262155 TUP262151:TUP262155 UEL262151:UEL262155 UOH262151:UOH262155 UYD262151:UYD262155 VHZ262151:VHZ262155 VRV262151:VRV262155 WBR262151:WBR262155 WLN262151:WLN262155 WVJ262151:WVJ262155 B327687:B327691 IX327687:IX327691 ST327687:ST327691 ACP327687:ACP327691 AML327687:AML327691 AWH327687:AWH327691 BGD327687:BGD327691 BPZ327687:BPZ327691 BZV327687:BZV327691 CJR327687:CJR327691 CTN327687:CTN327691 DDJ327687:DDJ327691 DNF327687:DNF327691 DXB327687:DXB327691 EGX327687:EGX327691 EQT327687:EQT327691 FAP327687:FAP327691 FKL327687:FKL327691 FUH327687:FUH327691 GED327687:GED327691 GNZ327687:GNZ327691 GXV327687:GXV327691 HHR327687:HHR327691 HRN327687:HRN327691 IBJ327687:IBJ327691 ILF327687:ILF327691 IVB327687:IVB327691 JEX327687:JEX327691 JOT327687:JOT327691 JYP327687:JYP327691 KIL327687:KIL327691 KSH327687:KSH327691 LCD327687:LCD327691 LLZ327687:LLZ327691 LVV327687:LVV327691 MFR327687:MFR327691 MPN327687:MPN327691 MZJ327687:MZJ327691 NJF327687:NJF327691 NTB327687:NTB327691 OCX327687:OCX327691 OMT327687:OMT327691 OWP327687:OWP327691 PGL327687:PGL327691 PQH327687:PQH327691 QAD327687:QAD327691 QJZ327687:QJZ327691 QTV327687:QTV327691 RDR327687:RDR327691 RNN327687:RNN327691 RXJ327687:RXJ327691 SHF327687:SHF327691 SRB327687:SRB327691 TAX327687:TAX327691 TKT327687:TKT327691 TUP327687:TUP327691 UEL327687:UEL327691 UOH327687:UOH327691 UYD327687:UYD327691 VHZ327687:VHZ327691 VRV327687:VRV327691 WBR327687:WBR327691 WLN327687:WLN327691 WVJ327687:WVJ327691 B393223:B393227 IX393223:IX393227 ST393223:ST393227 ACP393223:ACP393227 AML393223:AML393227 AWH393223:AWH393227 BGD393223:BGD393227 BPZ393223:BPZ393227 BZV393223:BZV393227 CJR393223:CJR393227 CTN393223:CTN393227 DDJ393223:DDJ393227 DNF393223:DNF393227 DXB393223:DXB393227 EGX393223:EGX393227 EQT393223:EQT393227 FAP393223:FAP393227 FKL393223:FKL393227 FUH393223:FUH393227 GED393223:GED393227 GNZ393223:GNZ393227 GXV393223:GXV393227 HHR393223:HHR393227 HRN393223:HRN393227 IBJ393223:IBJ393227 ILF393223:ILF393227 IVB393223:IVB393227 JEX393223:JEX393227 JOT393223:JOT393227 JYP393223:JYP393227 KIL393223:KIL393227 KSH393223:KSH393227 LCD393223:LCD393227 LLZ393223:LLZ393227 LVV393223:LVV393227 MFR393223:MFR393227 MPN393223:MPN393227 MZJ393223:MZJ393227 NJF393223:NJF393227 NTB393223:NTB393227 OCX393223:OCX393227 OMT393223:OMT393227 OWP393223:OWP393227 PGL393223:PGL393227 PQH393223:PQH393227 QAD393223:QAD393227 QJZ393223:QJZ393227 QTV393223:QTV393227 RDR393223:RDR393227 RNN393223:RNN393227 RXJ393223:RXJ393227 SHF393223:SHF393227 SRB393223:SRB393227 TAX393223:TAX393227 TKT393223:TKT393227 TUP393223:TUP393227 UEL393223:UEL393227 UOH393223:UOH393227 UYD393223:UYD393227 VHZ393223:VHZ393227 VRV393223:VRV393227 WBR393223:WBR393227 WLN393223:WLN393227 WVJ393223:WVJ393227 B458759:B458763 IX458759:IX458763 ST458759:ST458763 ACP458759:ACP458763 AML458759:AML458763 AWH458759:AWH458763 BGD458759:BGD458763 BPZ458759:BPZ458763 BZV458759:BZV458763 CJR458759:CJR458763 CTN458759:CTN458763 DDJ458759:DDJ458763 DNF458759:DNF458763 DXB458759:DXB458763 EGX458759:EGX458763 EQT458759:EQT458763 FAP458759:FAP458763 FKL458759:FKL458763 FUH458759:FUH458763 GED458759:GED458763 GNZ458759:GNZ458763 GXV458759:GXV458763 HHR458759:HHR458763 HRN458759:HRN458763 IBJ458759:IBJ458763 ILF458759:ILF458763 IVB458759:IVB458763 JEX458759:JEX458763 JOT458759:JOT458763 JYP458759:JYP458763 KIL458759:KIL458763 KSH458759:KSH458763 LCD458759:LCD458763 LLZ458759:LLZ458763 LVV458759:LVV458763 MFR458759:MFR458763 MPN458759:MPN458763 MZJ458759:MZJ458763 NJF458759:NJF458763 NTB458759:NTB458763 OCX458759:OCX458763 OMT458759:OMT458763 OWP458759:OWP458763 PGL458759:PGL458763 PQH458759:PQH458763 QAD458759:QAD458763 QJZ458759:QJZ458763 QTV458759:QTV458763 RDR458759:RDR458763 RNN458759:RNN458763 RXJ458759:RXJ458763 SHF458759:SHF458763 SRB458759:SRB458763 TAX458759:TAX458763 TKT458759:TKT458763 TUP458759:TUP458763 UEL458759:UEL458763 UOH458759:UOH458763 UYD458759:UYD458763 VHZ458759:VHZ458763 VRV458759:VRV458763 WBR458759:WBR458763 WLN458759:WLN458763 WVJ458759:WVJ458763 B524295:B524299 IX524295:IX524299 ST524295:ST524299 ACP524295:ACP524299 AML524295:AML524299 AWH524295:AWH524299 BGD524295:BGD524299 BPZ524295:BPZ524299 BZV524295:BZV524299 CJR524295:CJR524299 CTN524295:CTN524299 DDJ524295:DDJ524299 DNF524295:DNF524299 DXB524295:DXB524299 EGX524295:EGX524299 EQT524295:EQT524299 FAP524295:FAP524299 FKL524295:FKL524299 FUH524295:FUH524299 GED524295:GED524299 GNZ524295:GNZ524299 GXV524295:GXV524299 HHR524295:HHR524299 HRN524295:HRN524299 IBJ524295:IBJ524299 ILF524295:ILF524299 IVB524295:IVB524299 JEX524295:JEX524299 JOT524295:JOT524299 JYP524295:JYP524299 KIL524295:KIL524299 KSH524295:KSH524299 LCD524295:LCD524299 LLZ524295:LLZ524299 LVV524295:LVV524299 MFR524295:MFR524299 MPN524295:MPN524299 MZJ524295:MZJ524299 NJF524295:NJF524299 NTB524295:NTB524299 OCX524295:OCX524299 OMT524295:OMT524299 OWP524295:OWP524299 PGL524295:PGL524299 PQH524295:PQH524299 QAD524295:QAD524299 QJZ524295:QJZ524299 QTV524295:QTV524299 RDR524295:RDR524299 RNN524295:RNN524299 RXJ524295:RXJ524299 SHF524295:SHF524299 SRB524295:SRB524299 TAX524295:TAX524299 TKT524295:TKT524299 TUP524295:TUP524299 UEL524295:UEL524299 UOH524295:UOH524299 UYD524295:UYD524299 VHZ524295:VHZ524299 VRV524295:VRV524299 WBR524295:WBR524299 WLN524295:WLN524299 WVJ524295:WVJ524299 B589831:B589835 IX589831:IX589835 ST589831:ST589835 ACP589831:ACP589835 AML589831:AML589835 AWH589831:AWH589835 BGD589831:BGD589835 BPZ589831:BPZ589835 BZV589831:BZV589835 CJR589831:CJR589835 CTN589831:CTN589835 DDJ589831:DDJ589835 DNF589831:DNF589835 DXB589831:DXB589835 EGX589831:EGX589835 EQT589831:EQT589835 FAP589831:FAP589835 FKL589831:FKL589835 FUH589831:FUH589835 GED589831:GED589835 GNZ589831:GNZ589835 GXV589831:GXV589835 HHR589831:HHR589835 HRN589831:HRN589835 IBJ589831:IBJ589835 ILF589831:ILF589835 IVB589831:IVB589835 JEX589831:JEX589835 JOT589831:JOT589835 JYP589831:JYP589835 KIL589831:KIL589835 KSH589831:KSH589835 LCD589831:LCD589835 LLZ589831:LLZ589835 LVV589831:LVV589835 MFR589831:MFR589835 MPN589831:MPN589835 MZJ589831:MZJ589835 NJF589831:NJF589835 NTB589831:NTB589835 OCX589831:OCX589835 OMT589831:OMT589835 OWP589831:OWP589835 PGL589831:PGL589835 PQH589831:PQH589835 QAD589831:QAD589835 QJZ589831:QJZ589835 QTV589831:QTV589835 RDR589831:RDR589835 RNN589831:RNN589835 RXJ589831:RXJ589835 SHF589831:SHF589835 SRB589831:SRB589835 TAX589831:TAX589835 TKT589831:TKT589835 TUP589831:TUP589835 UEL589831:UEL589835 UOH589831:UOH589835 UYD589831:UYD589835 VHZ589831:VHZ589835 VRV589831:VRV589835 WBR589831:WBR589835 WLN589831:WLN589835 WVJ589831:WVJ589835 B655367:B655371 IX655367:IX655371 ST655367:ST655371 ACP655367:ACP655371 AML655367:AML655371 AWH655367:AWH655371 BGD655367:BGD655371 BPZ655367:BPZ655371 BZV655367:BZV655371 CJR655367:CJR655371 CTN655367:CTN655371 DDJ655367:DDJ655371 DNF655367:DNF655371 DXB655367:DXB655371 EGX655367:EGX655371 EQT655367:EQT655371 FAP655367:FAP655371 FKL655367:FKL655371 FUH655367:FUH655371 GED655367:GED655371 GNZ655367:GNZ655371 GXV655367:GXV655371 HHR655367:HHR655371 HRN655367:HRN655371 IBJ655367:IBJ655371 ILF655367:ILF655371 IVB655367:IVB655371 JEX655367:JEX655371 JOT655367:JOT655371 JYP655367:JYP655371 KIL655367:KIL655371 KSH655367:KSH655371 LCD655367:LCD655371 LLZ655367:LLZ655371 LVV655367:LVV655371 MFR655367:MFR655371 MPN655367:MPN655371 MZJ655367:MZJ655371 NJF655367:NJF655371 NTB655367:NTB655371 OCX655367:OCX655371 OMT655367:OMT655371 OWP655367:OWP655371 PGL655367:PGL655371 PQH655367:PQH655371 QAD655367:QAD655371 QJZ655367:QJZ655371 QTV655367:QTV655371 RDR655367:RDR655371 RNN655367:RNN655371 RXJ655367:RXJ655371 SHF655367:SHF655371 SRB655367:SRB655371 TAX655367:TAX655371 TKT655367:TKT655371 TUP655367:TUP655371 UEL655367:UEL655371 UOH655367:UOH655371 UYD655367:UYD655371 VHZ655367:VHZ655371 VRV655367:VRV655371 WBR655367:WBR655371 WLN655367:WLN655371 WVJ655367:WVJ655371 B720903:B720907 IX720903:IX720907 ST720903:ST720907 ACP720903:ACP720907 AML720903:AML720907 AWH720903:AWH720907 BGD720903:BGD720907 BPZ720903:BPZ720907 BZV720903:BZV720907 CJR720903:CJR720907 CTN720903:CTN720907 DDJ720903:DDJ720907 DNF720903:DNF720907 DXB720903:DXB720907 EGX720903:EGX720907 EQT720903:EQT720907 FAP720903:FAP720907 FKL720903:FKL720907 FUH720903:FUH720907 GED720903:GED720907 GNZ720903:GNZ720907 GXV720903:GXV720907 HHR720903:HHR720907 HRN720903:HRN720907 IBJ720903:IBJ720907 ILF720903:ILF720907 IVB720903:IVB720907 JEX720903:JEX720907 JOT720903:JOT720907 JYP720903:JYP720907 KIL720903:KIL720907 KSH720903:KSH720907 LCD720903:LCD720907 LLZ720903:LLZ720907 LVV720903:LVV720907 MFR720903:MFR720907 MPN720903:MPN720907 MZJ720903:MZJ720907 NJF720903:NJF720907 NTB720903:NTB720907 OCX720903:OCX720907 OMT720903:OMT720907 OWP720903:OWP720907 PGL720903:PGL720907 PQH720903:PQH720907 QAD720903:QAD720907 QJZ720903:QJZ720907 QTV720903:QTV720907 RDR720903:RDR720907 RNN720903:RNN720907 RXJ720903:RXJ720907 SHF720903:SHF720907 SRB720903:SRB720907 TAX720903:TAX720907 TKT720903:TKT720907 TUP720903:TUP720907 UEL720903:UEL720907 UOH720903:UOH720907 UYD720903:UYD720907 VHZ720903:VHZ720907 VRV720903:VRV720907 WBR720903:WBR720907 WLN720903:WLN720907 WVJ720903:WVJ720907 B786439:B786443 IX786439:IX786443 ST786439:ST786443 ACP786439:ACP786443 AML786439:AML786443 AWH786439:AWH786443 BGD786439:BGD786443 BPZ786439:BPZ786443 BZV786439:BZV786443 CJR786439:CJR786443 CTN786439:CTN786443 DDJ786439:DDJ786443 DNF786439:DNF786443 DXB786439:DXB786443 EGX786439:EGX786443 EQT786439:EQT786443 FAP786439:FAP786443 FKL786439:FKL786443 FUH786439:FUH786443 GED786439:GED786443 GNZ786439:GNZ786443 GXV786439:GXV786443 HHR786439:HHR786443 HRN786439:HRN786443 IBJ786439:IBJ786443 ILF786439:ILF786443 IVB786439:IVB786443 JEX786439:JEX786443 JOT786439:JOT786443 JYP786439:JYP786443 KIL786439:KIL786443 KSH786439:KSH786443 LCD786439:LCD786443 LLZ786439:LLZ786443 LVV786439:LVV786443 MFR786439:MFR786443 MPN786439:MPN786443 MZJ786439:MZJ786443 NJF786439:NJF786443 NTB786439:NTB786443 OCX786439:OCX786443 OMT786439:OMT786443 OWP786439:OWP786443 PGL786439:PGL786443 PQH786439:PQH786443 QAD786439:QAD786443 QJZ786439:QJZ786443 QTV786439:QTV786443 RDR786439:RDR786443 RNN786439:RNN786443 RXJ786439:RXJ786443 SHF786439:SHF786443 SRB786439:SRB786443 TAX786439:TAX786443 TKT786439:TKT786443 TUP786439:TUP786443 UEL786439:UEL786443 UOH786439:UOH786443 UYD786439:UYD786443 VHZ786439:VHZ786443 VRV786439:VRV786443 WBR786439:WBR786443 WLN786439:WLN786443 WVJ786439:WVJ786443 B851975:B851979 IX851975:IX851979 ST851975:ST851979 ACP851975:ACP851979 AML851975:AML851979 AWH851975:AWH851979 BGD851975:BGD851979 BPZ851975:BPZ851979 BZV851975:BZV851979 CJR851975:CJR851979 CTN851975:CTN851979 DDJ851975:DDJ851979 DNF851975:DNF851979 DXB851975:DXB851979 EGX851975:EGX851979 EQT851975:EQT851979 FAP851975:FAP851979 FKL851975:FKL851979 FUH851975:FUH851979 GED851975:GED851979 GNZ851975:GNZ851979 GXV851975:GXV851979 HHR851975:HHR851979 HRN851975:HRN851979 IBJ851975:IBJ851979 ILF851975:ILF851979 IVB851975:IVB851979 JEX851975:JEX851979 JOT851975:JOT851979 JYP851975:JYP851979 KIL851975:KIL851979 KSH851975:KSH851979 LCD851975:LCD851979 LLZ851975:LLZ851979 LVV851975:LVV851979 MFR851975:MFR851979 MPN851975:MPN851979 MZJ851975:MZJ851979 NJF851975:NJF851979 NTB851975:NTB851979 OCX851975:OCX851979 OMT851975:OMT851979 OWP851975:OWP851979 PGL851975:PGL851979 PQH851975:PQH851979 QAD851975:QAD851979 QJZ851975:QJZ851979 QTV851975:QTV851979 RDR851975:RDR851979 RNN851975:RNN851979 RXJ851975:RXJ851979 SHF851975:SHF851979 SRB851975:SRB851979 TAX851975:TAX851979 TKT851975:TKT851979 TUP851975:TUP851979 UEL851975:UEL851979 UOH851975:UOH851979 UYD851975:UYD851979 VHZ851975:VHZ851979 VRV851975:VRV851979 WBR851975:WBR851979 WLN851975:WLN851979 WVJ851975:WVJ851979 B917511:B917515 IX917511:IX917515 ST917511:ST917515 ACP917511:ACP917515 AML917511:AML917515 AWH917511:AWH917515 BGD917511:BGD917515 BPZ917511:BPZ917515 BZV917511:BZV917515 CJR917511:CJR917515 CTN917511:CTN917515 DDJ917511:DDJ917515 DNF917511:DNF917515 DXB917511:DXB917515 EGX917511:EGX917515 EQT917511:EQT917515 FAP917511:FAP917515 FKL917511:FKL917515 FUH917511:FUH917515 GED917511:GED917515 GNZ917511:GNZ917515 GXV917511:GXV917515 HHR917511:HHR917515 HRN917511:HRN917515 IBJ917511:IBJ917515 ILF917511:ILF917515 IVB917511:IVB917515 JEX917511:JEX917515 JOT917511:JOT917515 JYP917511:JYP917515 KIL917511:KIL917515 KSH917511:KSH917515 LCD917511:LCD917515 LLZ917511:LLZ917515 LVV917511:LVV917515 MFR917511:MFR917515 MPN917511:MPN917515 MZJ917511:MZJ917515 NJF917511:NJF917515 NTB917511:NTB917515 OCX917511:OCX917515 OMT917511:OMT917515 OWP917511:OWP917515 PGL917511:PGL917515 PQH917511:PQH917515 QAD917511:QAD917515 QJZ917511:QJZ917515 QTV917511:QTV917515 RDR917511:RDR917515 RNN917511:RNN917515 RXJ917511:RXJ917515 SHF917511:SHF917515 SRB917511:SRB917515 TAX917511:TAX917515 TKT917511:TKT917515 TUP917511:TUP917515 UEL917511:UEL917515 UOH917511:UOH917515 UYD917511:UYD917515 VHZ917511:VHZ917515 VRV917511:VRV917515 WBR917511:WBR917515 WLN917511:WLN917515 WVJ917511:WVJ917515 B983047:B983051 IX983047:IX983051 ST983047:ST983051 ACP983047:ACP983051 AML983047:AML983051 AWH983047:AWH983051 BGD983047:BGD983051 BPZ983047:BPZ983051 BZV983047:BZV983051 CJR983047:CJR983051 CTN983047:CTN983051 DDJ983047:DDJ983051 DNF983047:DNF983051 DXB983047:DXB983051 EGX983047:EGX983051 EQT983047:EQT983051 FAP983047:FAP983051 FKL983047:FKL983051 FUH983047:FUH983051 GED983047:GED983051 GNZ983047:GNZ983051 GXV983047:GXV983051 HHR983047:HHR983051 HRN983047:HRN983051 IBJ983047:IBJ983051 ILF983047:ILF983051 IVB983047:IVB983051 JEX983047:JEX983051 JOT983047:JOT983051 JYP983047:JYP983051 KIL983047:KIL983051 KSH983047:KSH983051 LCD983047:LCD983051 LLZ983047:LLZ983051 LVV983047:LVV983051 MFR983047:MFR983051 MPN983047:MPN983051 MZJ983047:MZJ983051 NJF983047:NJF983051 NTB983047:NTB983051 OCX983047:OCX983051 OMT983047:OMT983051 OWP983047:OWP983051 PGL983047:PGL983051 PQH983047:PQH983051 QAD983047:QAD983051 QJZ983047:QJZ983051 QTV983047:QTV983051 RDR983047:RDR983051 RNN983047:RNN983051 RXJ983047:RXJ983051 SHF983047:SHF983051 SRB983047:SRB983051 TAX983047:TAX983051 TKT983047:TKT983051 TUP983047:TUP983051 UEL983047:UEL983051 UOH983047:UOH983051 UYD983047:UYD983051 VHZ983047:VHZ983051 VRV983047:VRV983051 WBR983047:WBR983051 WLN983047:WLN983051 WVJ983047:WVJ983051"/>
    <dataValidation imeMode="off"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sheetPr codeName="Sheet18">
    <tabColor rgb="FF92D050"/>
  </sheetPr>
  <dimension ref="A1:G213"/>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60</v>
      </c>
      <c r="B2" s="102"/>
      <c r="C2" s="102"/>
      <c r="D2" s="102"/>
      <c r="E2" s="102"/>
      <c r="F2" s="102"/>
    </row>
    <row r="3" spans="1:6" s="62" customFormat="1" ht="18" customHeight="1">
      <c r="A3" s="38" t="str">
        <f>'汇总表 (X067线)'!A3</f>
        <v>合同段编号：YHSG                                (X067线)</v>
      </c>
      <c r="B3" s="39"/>
      <c r="C3" s="59"/>
      <c r="D3" s="60"/>
      <c r="E3" s="61"/>
      <c r="F3" s="42" t="s">
        <v>46</v>
      </c>
    </row>
    <row r="4" spans="1:6" s="66" customFormat="1" ht="27.2" customHeight="1">
      <c r="A4" s="63" t="s">
        <v>14</v>
      </c>
      <c r="B4" s="64" t="s">
        <v>15</v>
      </c>
      <c r="C4" s="63" t="s">
        <v>61</v>
      </c>
      <c r="D4" s="63" t="s">
        <v>62</v>
      </c>
      <c r="E4" s="65" t="s">
        <v>63</v>
      </c>
      <c r="F4" s="44" t="s">
        <v>64</v>
      </c>
    </row>
    <row r="5" spans="1:6" s="58" customFormat="1" ht="27.2" customHeight="1">
      <c r="A5" s="67">
        <v>202</v>
      </c>
      <c r="B5" s="17" t="s">
        <v>65</v>
      </c>
      <c r="C5" s="16"/>
      <c r="D5" s="49"/>
      <c r="E5" s="68"/>
      <c r="F5" s="69" t="str">
        <f t="shared" ref="F5:F53" si="0">IF(E5&gt;0,ROUND(D5*E5,0),"")</f>
        <v/>
      </c>
    </row>
    <row r="6" spans="1:6" s="58" customFormat="1" ht="27.2" customHeight="1">
      <c r="A6" s="67" t="s">
        <v>211</v>
      </c>
      <c r="B6" s="17" t="s">
        <v>237</v>
      </c>
      <c r="C6" s="16"/>
      <c r="D6" s="47"/>
      <c r="E6" s="68"/>
      <c r="F6" s="69" t="str">
        <f t="shared" si="0"/>
        <v/>
      </c>
    </row>
    <row r="7" spans="1:6" s="58" customFormat="1" ht="27.2" customHeight="1">
      <c r="A7" s="67" t="s">
        <v>17</v>
      </c>
      <c r="B7" s="17" t="s">
        <v>66</v>
      </c>
      <c r="C7" s="16"/>
      <c r="D7" s="47"/>
      <c r="E7" s="68"/>
      <c r="F7" s="69" t="str">
        <f t="shared" si="0"/>
        <v/>
      </c>
    </row>
    <row r="8" spans="1:6" s="58" customFormat="1" ht="27.2" customHeight="1">
      <c r="A8" s="67" t="s">
        <v>67</v>
      </c>
      <c r="B8" s="17" t="s">
        <v>238</v>
      </c>
      <c r="C8" s="16" t="s">
        <v>232</v>
      </c>
      <c r="D8" s="47">
        <v>0</v>
      </c>
      <c r="E8" s="68"/>
      <c r="F8" s="69" t="str">
        <f t="shared" si="0"/>
        <v/>
      </c>
    </row>
    <row r="9" spans="1:6" s="58" customFormat="1" ht="27.2" customHeight="1">
      <c r="A9" s="67" t="s">
        <v>239</v>
      </c>
      <c r="B9" s="17" t="s">
        <v>240</v>
      </c>
      <c r="C9" s="16" t="s">
        <v>232</v>
      </c>
      <c r="D9" s="47">
        <v>0</v>
      </c>
      <c r="E9" s="68"/>
      <c r="F9" s="69" t="str">
        <f t="shared" si="0"/>
        <v/>
      </c>
    </row>
    <row r="10" spans="1:6" s="58" customFormat="1" ht="27.2" customHeight="1">
      <c r="A10" s="67" t="s">
        <v>68</v>
      </c>
      <c r="B10" s="17" t="s">
        <v>69</v>
      </c>
      <c r="C10" s="16"/>
      <c r="D10" s="47"/>
      <c r="E10" s="68"/>
      <c r="F10" s="69" t="str">
        <f t="shared" si="0"/>
        <v/>
      </c>
    </row>
    <row r="11" spans="1:6" s="58" customFormat="1" ht="27.2" customHeight="1">
      <c r="A11" s="67" t="s">
        <v>71</v>
      </c>
      <c r="B11" s="17" t="s">
        <v>72</v>
      </c>
      <c r="C11" s="16" t="s">
        <v>232</v>
      </c>
      <c r="D11" s="47">
        <v>80</v>
      </c>
      <c r="E11" s="68"/>
      <c r="F11" s="69" t="str">
        <f t="shared" si="0"/>
        <v/>
      </c>
    </row>
    <row r="12" spans="1:6" s="58" customFormat="1" ht="27.2" customHeight="1">
      <c r="A12" s="67">
        <v>203</v>
      </c>
      <c r="B12" s="17" t="s">
        <v>73</v>
      </c>
      <c r="C12" s="16"/>
      <c r="D12" s="47"/>
      <c r="E12" s="68"/>
      <c r="F12" s="69" t="str">
        <f t="shared" si="0"/>
        <v/>
      </c>
    </row>
    <row r="13" spans="1:6" s="58" customFormat="1" ht="27.2" customHeight="1">
      <c r="A13" s="67" t="s">
        <v>74</v>
      </c>
      <c r="B13" s="17" t="s">
        <v>241</v>
      </c>
      <c r="C13" s="16"/>
      <c r="D13" s="70"/>
      <c r="E13" s="68"/>
      <c r="F13" s="69" t="str">
        <f t="shared" si="0"/>
        <v/>
      </c>
    </row>
    <row r="14" spans="1:6" s="58" customFormat="1" ht="27.2" customHeight="1">
      <c r="A14" s="67" t="s">
        <v>75</v>
      </c>
      <c r="B14" s="17" t="s">
        <v>242</v>
      </c>
      <c r="C14" s="16" t="s">
        <v>232</v>
      </c>
      <c r="D14" s="70">
        <v>300</v>
      </c>
      <c r="E14" s="68"/>
      <c r="F14" s="69" t="str">
        <f t="shared" si="0"/>
        <v/>
      </c>
    </row>
    <row r="15" spans="1:6" s="58" customFormat="1" ht="27.2" customHeight="1">
      <c r="A15" s="67">
        <v>204</v>
      </c>
      <c r="B15" s="17" t="s">
        <v>76</v>
      </c>
      <c r="C15" s="16"/>
      <c r="D15" s="70"/>
      <c r="E15" s="68"/>
      <c r="F15" s="69" t="str">
        <f t="shared" si="0"/>
        <v/>
      </c>
    </row>
    <row r="16" spans="1:6" s="58" customFormat="1" ht="27.2" customHeight="1">
      <c r="A16" s="67" t="s">
        <v>77</v>
      </c>
      <c r="B16" s="17" t="s">
        <v>78</v>
      </c>
      <c r="C16" s="16"/>
      <c r="D16" s="70"/>
      <c r="E16" s="68"/>
      <c r="F16" s="69" t="str">
        <f t="shared" si="0"/>
        <v/>
      </c>
    </row>
    <row r="17" spans="1:6" s="58" customFormat="1" ht="27.2" customHeight="1">
      <c r="A17" s="67" t="s">
        <v>79</v>
      </c>
      <c r="B17" s="17" t="s">
        <v>80</v>
      </c>
      <c r="C17" s="16" t="s">
        <v>232</v>
      </c>
      <c r="D17" s="70">
        <v>0</v>
      </c>
      <c r="E17" s="68"/>
      <c r="F17" s="69" t="str">
        <f t="shared" si="0"/>
        <v/>
      </c>
    </row>
    <row r="18" spans="1:6" s="58" customFormat="1" ht="27.2" customHeight="1">
      <c r="A18" s="67">
        <v>205</v>
      </c>
      <c r="B18" s="17" t="s">
        <v>83</v>
      </c>
      <c r="C18" s="16"/>
      <c r="D18" s="70"/>
      <c r="E18" s="68"/>
      <c r="F18" s="69" t="str">
        <f t="shared" si="0"/>
        <v/>
      </c>
    </row>
    <row r="19" spans="1:6" s="58" customFormat="1" ht="27.2" customHeight="1">
      <c r="A19" s="67" t="s">
        <v>84</v>
      </c>
      <c r="B19" s="17" t="s">
        <v>85</v>
      </c>
      <c r="C19" s="16"/>
      <c r="D19" s="70"/>
      <c r="E19" s="68"/>
      <c r="F19" s="69" t="str">
        <f t="shared" si="0"/>
        <v/>
      </c>
    </row>
    <row r="20" spans="1:6" s="58" customFormat="1" ht="27.2" customHeight="1">
      <c r="A20" s="67" t="s">
        <v>79</v>
      </c>
      <c r="B20" s="17" t="s">
        <v>89</v>
      </c>
      <c r="C20" s="16"/>
      <c r="D20" s="70"/>
      <c r="E20" s="68"/>
      <c r="F20" s="69" t="str">
        <f t="shared" si="0"/>
        <v/>
      </c>
    </row>
    <row r="21" spans="1:6" s="58" customFormat="1" ht="27.2" customHeight="1">
      <c r="A21" s="67" t="s">
        <v>90</v>
      </c>
      <c r="B21" s="17" t="s">
        <v>91</v>
      </c>
      <c r="C21" s="16" t="s">
        <v>224</v>
      </c>
      <c r="D21" s="47">
        <v>0</v>
      </c>
      <c r="E21" s="68"/>
      <c r="F21" s="69" t="str">
        <f t="shared" si="0"/>
        <v/>
      </c>
    </row>
    <row r="22" spans="1:6" s="58" customFormat="1" ht="27.2" customHeight="1">
      <c r="A22" s="67" t="s">
        <v>243</v>
      </c>
      <c r="B22" s="17" t="s">
        <v>244</v>
      </c>
      <c r="C22" s="16" t="s">
        <v>224</v>
      </c>
      <c r="D22" s="47">
        <v>0</v>
      </c>
      <c r="E22" s="68"/>
      <c r="F22" s="69" t="str">
        <f t="shared" si="0"/>
        <v/>
      </c>
    </row>
    <row r="23" spans="1:6" s="58" customFormat="1" ht="27.2" customHeight="1">
      <c r="A23" s="67">
        <v>207</v>
      </c>
      <c r="B23" s="17" t="s">
        <v>92</v>
      </c>
      <c r="C23" s="16"/>
      <c r="D23" s="47"/>
      <c r="E23" s="68"/>
      <c r="F23" s="69" t="str">
        <f t="shared" si="0"/>
        <v/>
      </c>
    </row>
    <row r="24" spans="1:6" s="58" customFormat="1" ht="27.2" customHeight="1">
      <c r="A24" s="67" t="s">
        <v>93</v>
      </c>
      <c r="B24" s="17" t="s">
        <v>94</v>
      </c>
      <c r="C24" s="16"/>
      <c r="D24" s="47"/>
      <c r="E24" s="68"/>
      <c r="F24" s="69" t="str">
        <f t="shared" si="0"/>
        <v/>
      </c>
    </row>
    <row r="25" spans="1:6" s="58" customFormat="1" ht="27.2" customHeight="1">
      <c r="A25" s="67" t="s">
        <v>75</v>
      </c>
      <c r="B25" s="17" t="s">
        <v>245</v>
      </c>
      <c r="C25" s="74"/>
      <c r="D25" s="47"/>
      <c r="E25" s="68"/>
      <c r="F25" s="69" t="str">
        <f t="shared" si="0"/>
        <v/>
      </c>
    </row>
    <row r="26" spans="1:6" s="58" customFormat="1" ht="27.2" customHeight="1">
      <c r="A26" s="67" t="s">
        <v>120</v>
      </c>
      <c r="B26" s="17" t="s">
        <v>137</v>
      </c>
      <c r="C26" s="16" t="s">
        <v>232</v>
      </c>
      <c r="D26" s="47">
        <v>0</v>
      </c>
      <c r="E26" s="68"/>
      <c r="F26" s="69" t="str">
        <f t="shared" si="0"/>
        <v/>
      </c>
    </row>
    <row r="27" spans="1:6" s="58" customFormat="1" ht="27.2" customHeight="1">
      <c r="A27" s="67" t="s">
        <v>99</v>
      </c>
      <c r="B27" s="17" t="s">
        <v>100</v>
      </c>
      <c r="C27" s="16"/>
      <c r="D27" s="47"/>
      <c r="E27" s="68"/>
      <c r="F27" s="69" t="str">
        <f t="shared" si="0"/>
        <v/>
      </c>
    </row>
    <row r="28" spans="1:6" s="58" customFormat="1" ht="27.2" customHeight="1">
      <c r="A28" s="67" t="s">
        <v>71</v>
      </c>
      <c r="B28" s="17" t="s">
        <v>96</v>
      </c>
      <c r="C28" s="71"/>
      <c r="D28" s="47"/>
      <c r="E28" s="68"/>
      <c r="F28" s="69" t="str">
        <f t="shared" si="0"/>
        <v/>
      </c>
    </row>
    <row r="29" spans="1:6" s="58" customFormat="1" ht="27.2" customHeight="1">
      <c r="A29" s="67" t="s">
        <v>97</v>
      </c>
      <c r="B29" s="17" t="s">
        <v>98</v>
      </c>
      <c r="C29" s="16" t="s">
        <v>232</v>
      </c>
      <c r="D29" s="47">
        <v>0</v>
      </c>
      <c r="E29" s="68"/>
      <c r="F29" s="69" t="str">
        <f t="shared" si="0"/>
        <v/>
      </c>
    </row>
    <row r="30" spans="1:6" s="58" customFormat="1" ht="27.2" customHeight="1">
      <c r="A30" s="67" t="s">
        <v>79</v>
      </c>
      <c r="B30" s="17" t="s">
        <v>101</v>
      </c>
      <c r="C30" s="16"/>
      <c r="D30" s="47"/>
      <c r="E30" s="68"/>
      <c r="F30" s="69" t="str">
        <f t="shared" si="0"/>
        <v/>
      </c>
    </row>
    <row r="31" spans="1:6" s="58" customFormat="1" ht="27.2" customHeight="1">
      <c r="A31" s="67" t="s">
        <v>102</v>
      </c>
      <c r="B31" s="17" t="s">
        <v>98</v>
      </c>
      <c r="C31" s="16" t="s">
        <v>232</v>
      </c>
      <c r="D31" s="47">
        <v>0</v>
      </c>
      <c r="E31" s="68"/>
      <c r="F31" s="69" t="str">
        <f t="shared" si="0"/>
        <v/>
      </c>
    </row>
    <row r="32" spans="1:6" s="58" customFormat="1" ht="27.2" customHeight="1">
      <c r="A32" s="67">
        <v>208</v>
      </c>
      <c r="B32" s="17" t="s">
        <v>103</v>
      </c>
      <c r="C32" s="16"/>
      <c r="D32" s="47"/>
      <c r="E32" s="68"/>
      <c r="F32" s="69" t="str">
        <f t="shared" si="0"/>
        <v/>
      </c>
    </row>
    <row r="33" spans="1:6" s="58" customFormat="1" ht="27.2" customHeight="1">
      <c r="A33" s="67" t="s">
        <v>104</v>
      </c>
      <c r="B33" s="17" t="s">
        <v>105</v>
      </c>
      <c r="C33" s="16"/>
      <c r="D33" s="47"/>
      <c r="E33" s="68"/>
      <c r="F33" s="69" t="str">
        <f t="shared" si="0"/>
        <v/>
      </c>
    </row>
    <row r="34" spans="1:6" s="58" customFormat="1" ht="27.2" customHeight="1">
      <c r="A34" s="67" t="s">
        <v>95</v>
      </c>
      <c r="B34" s="17" t="s">
        <v>246</v>
      </c>
      <c r="C34" s="16" t="s">
        <v>232</v>
      </c>
      <c r="D34" s="47">
        <v>0</v>
      </c>
      <c r="E34" s="68"/>
      <c r="F34" s="69" t="str">
        <f t="shared" si="0"/>
        <v/>
      </c>
    </row>
    <row r="35" spans="1:6" s="58" customFormat="1" ht="27.2" customHeight="1">
      <c r="A35" s="67" t="s">
        <v>106</v>
      </c>
      <c r="B35" s="17" t="s">
        <v>247</v>
      </c>
      <c r="C35" s="16"/>
      <c r="D35" s="47"/>
      <c r="E35" s="68"/>
      <c r="F35" s="69" t="str">
        <f t="shared" si="0"/>
        <v/>
      </c>
    </row>
    <row r="36" spans="1:6" s="58" customFormat="1" ht="27.2" customHeight="1">
      <c r="A36" s="67" t="s">
        <v>75</v>
      </c>
      <c r="B36" s="17" t="s">
        <v>248</v>
      </c>
      <c r="C36" s="71"/>
      <c r="D36" s="47"/>
      <c r="E36" s="68"/>
      <c r="F36" s="69" t="str">
        <f t="shared" si="0"/>
        <v/>
      </c>
    </row>
    <row r="37" spans="1:6" s="58" customFormat="1" ht="27.2" customHeight="1">
      <c r="A37" s="67" t="s">
        <v>120</v>
      </c>
      <c r="B37" s="17" t="s">
        <v>137</v>
      </c>
      <c r="C37" s="16" t="s">
        <v>232</v>
      </c>
      <c r="D37" s="47">
        <v>0</v>
      </c>
      <c r="E37" s="68"/>
      <c r="F37" s="69" t="str">
        <f t="shared" si="0"/>
        <v/>
      </c>
    </row>
    <row r="38" spans="1:6" s="58" customFormat="1" ht="27.2" customHeight="1">
      <c r="A38" s="67">
        <v>215</v>
      </c>
      <c r="B38" s="17" t="s">
        <v>131</v>
      </c>
      <c r="C38" s="16"/>
      <c r="D38" s="47"/>
      <c r="E38" s="68"/>
      <c r="F38" s="69" t="str">
        <f t="shared" si="0"/>
        <v/>
      </c>
    </row>
    <row r="39" spans="1:6" s="58" customFormat="1" ht="27.2" customHeight="1">
      <c r="A39" s="67" t="s">
        <v>132</v>
      </c>
      <c r="B39" s="17" t="s">
        <v>133</v>
      </c>
      <c r="C39" s="16"/>
      <c r="D39" s="47"/>
      <c r="E39" s="68"/>
      <c r="F39" s="69" t="str">
        <f t="shared" si="0"/>
        <v/>
      </c>
    </row>
    <row r="40" spans="1:6" s="58" customFormat="1" ht="27.2" customHeight="1">
      <c r="A40" s="67" t="s">
        <v>67</v>
      </c>
      <c r="B40" s="17" t="s">
        <v>249</v>
      </c>
      <c r="C40" s="16"/>
      <c r="D40" s="47"/>
      <c r="E40" s="68"/>
      <c r="F40" s="69" t="str">
        <f t="shared" si="0"/>
        <v/>
      </c>
    </row>
    <row r="41" spans="1:6" s="58" customFormat="1" ht="27.2" customHeight="1">
      <c r="A41" s="67" t="s">
        <v>130</v>
      </c>
      <c r="B41" s="17" t="s">
        <v>98</v>
      </c>
      <c r="C41" s="16" t="s">
        <v>232</v>
      </c>
      <c r="D41" s="47">
        <v>171</v>
      </c>
      <c r="E41" s="68"/>
      <c r="F41" s="69" t="str">
        <f t="shared" si="0"/>
        <v/>
      </c>
    </row>
    <row r="42" spans="1:6" s="58" customFormat="1" ht="27.2" customHeight="1">
      <c r="A42" s="67" t="s">
        <v>135</v>
      </c>
      <c r="B42" s="17" t="s">
        <v>136</v>
      </c>
      <c r="C42" s="16"/>
      <c r="D42" s="47"/>
      <c r="E42" s="68"/>
      <c r="F42" s="69" t="str">
        <f t="shared" si="0"/>
        <v/>
      </c>
    </row>
    <row r="43" spans="1:6" s="58" customFormat="1" ht="27.2" customHeight="1">
      <c r="A43" s="67" t="s">
        <v>75</v>
      </c>
      <c r="B43" s="17" t="s">
        <v>245</v>
      </c>
      <c r="C43" s="71"/>
      <c r="D43" s="47"/>
      <c r="E43" s="68"/>
      <c r="F43" s="69" t="str">
        <f t="shared" si="0"/>
        <v/>
      </c>
    </row>
    <row r="44" spans="1:6" s="58" customFormat="1" ht="27.2" customHeight="1">
      <c r="A44" s="67" t="s">
        <v>120</v>
      </c>
      <c r="B44" s="17" t="s">
        <v>137</v>
      </c>
      <c r="C44" s="16" t="s">
        <v>232</v>
      </c>
      <c r="D44" s="47">
        <v>0</v>
      </c>
      <c r="E44" s="68"/>
      <c r="F44" s="69" t="str">
        <f t="shared" si="0"/>
        <v/>
      </c>
    </row>
    <row r="45" spans="1:6" s="58" customFormat="1" ht="27.2" customHeight="1">
      <c r="A45" s="67" t="s">
        <v>67</v>
      </c>
      <c r="B45" s="17" t="s">
        <v>138</v>
      </c>
      <c r="C45" s="16"/>
      <c r="D45" s="47"/>
      <c r="E45" s="68"/>
      <c r="F45" s="69" t="str">
        <f t="shared" si="0"/>
        <v/>
      </c>
    </row>
    <row r="46" spans="1:6" s="58" customFormat="1" ht="27.2" customHeight="1">
      <c r="A46" s="67" t="s">
        <v>130</v>
      </c>
      <c r="B46" s="17" t="s">
        <v>140</v>
      </c>
      <c r="C46" s="16" t="s">
        <v>232</v>
      </c>
      <c r="D46" s="47">
        <v>0</v>
      </c>
      <c r="E46" s="68"/>
      <c r="F46" s="69" t="str">
        <f t="shared" si="0"/>
        <v/>
      </c>
    </row>
    <row r="47" spans="1:6" s="58" customFormat="1" ht="27.2" customHeight="1">
      <c r="A47" s="67" t="s">
        <v>250</v>
      </c>
      <c r="B47" s="17" t="s">
        <v>98</v>
      </c>
      <c r="C47" s="16" t="s">
        <v>232</v>
      </c>
      <c r="D47" s="47">
        <v>0</v>
      </c>
      <c r="E47" s="68"/>
      <c r="F47" s="69" t="str">
        <f t="shared" si="0"/>
        <v/>
      </c>
    </row>
    <row r="48" spans="1:6" s="58" customFormat="1" ht="27.2" customHeight="1">
      <c r="A48" s="67" t="s">
        <v>71</v>
      </c>
      <c r="B48" s="17" t="s">
        <v>142</v>
      </c>
      <c r="C48" s="16" t="s">
        <v>232</v>
      </c>
      <c r="D48" s="47">
        <v>60</v>
      </c>
      <c r="E48" s="68"/>
      <c r="F48" s="69" t="str">
        <f t="shared" si="0"/>
        <v/>
      </c>
    </row>
    <row r="49" spans="1:7" s="58" customFormat="1" ht="27.2" customHeight="1">
      <c r="A49" s="67" t="s">
        <v>79</v>
      </c>
      <c r="B49" s="17" t="s">
        <v>251</v>
      </c>
      <c r="C49" s="16" t="s">
        <v>232</v>
      </c>
      <c r="D49" s="47">
        <v>0</v>
      </c>
      <c r="E49" s="68"/>
      <c r="F49" s="69" t="str">
        <f t="shared" si="0"/>
        <v/>
      </c>
    </row>
    <row r="50" spans="1:7" s="58" customFormat="1" ht="27.2" customHeight="1">
      <c r="A50" s="67" t="s">
        <v>143</v>
      </c>
      <c r="B50" s="17" t="s">
        <v>252</v>
      </c>
      <c r="C50" s="16"/>
      <c r="D50" s="47"/>
      <c r="E50" s="68"/>
      <c r="F50" s="69" t="str">
        <f t="shared" si="0"/>
        <v/>
      </c>
    </row>
    <row r="51" spans="1:7" s="58" customFormat="1" ht="27.2" customHeight="1">
      <c r="A51" s="67" t="s">
        <v>95</v>
      </c>
      <c r="B51" s="17" t="s">
        <v>98</v>
      </c>
      <c r="C51" s="16" t="s">
        <v>232</v>
      </c>
      <c r="D51" s="47">
        <v>1.8</v>
      </c>
      <c r="E51" s="68"/>
      <c r="F51" s="69" t="str">
        <f t="shared" si="0"/>
        <v/>
      </c>
    </row>
    <row r="52" spans="1:7" s="58" customFormat="1" ht="27.2" customHeight="1">
      <c r="A52" s="72" t="s">
        <v>144</v>
      </c>
      <c r="B52" s="98" t="s">
        <v>253</v>
      </c>
      <c r="C52" s="73" t="s">
        <v>212</v>
      </c>
      <c r="D52" s="47">
        <v>39.5</v>
      </c>
      <c r="E52" s="68"/>
      <c r="F52" s="69" t="str">
        <f t="shared" si="0"/>
        <v/>
      </c>
    </row>
    <row r="53" spans="1:7" s="58" customFormat="1" ht="27.2" customHeight="1">
      <c r="A53" s="72" t="s">
        <v>254</v>
      </c>
      <c r="B53" s="98" t="s">
        <v>255</v>
      </c>
      <c r="C53" s="73" t="s">
        <v>212</v>
      </c>
      <c r="D53" s="47">
        <v>190.5</v>
      </c>
      <c r="E53" s="68"/>
      <c r="F53" s="69" t="str">
        <f t="shared" si="0"/>
        <v/>
      </c>
    </row>
    <row r="54" spans="1:7" ht="27.2" customHeight="1">
      <c r="A54" s="105" t="s">
        <v>150</v>
      </c>
      <c r="B54" s="106"/>
      <c r="C54" s="106"/>
      <c r="D54" s="106"/>
      <c r="E54" s="106"/>
      <c r="F54" s="56">
        <f>SUM(F5:F53)</f>
        <v>0</v>
      </c>
      <c r="G54" s="66"/>
    </row>
    <row r="55" spans="1:7" ht="12">
      <c r="D55" s="77"/>
      <c r="E55" s="79"/>
      <c r="F55" s="80"/>
      <c r="G55" s="66"/>
    </row>
    <row r="56" spans="1:7" ht="12">
      <c r="D56" s="77"/>
      <c r="E56" s="79"/>
      <c r="F56" s="80"/>
      <c r="G56" s="66"/>
    </row>
    <row r="57" spans="1:7" ht="12">
      <c r="D57" s="77"/>
      <c r="E57" s="79"/>
      <c r="F57" s="80"/>
      <c r="G57" s="66"/>
    </row>
    <row r="58" spans="1:7" ht="12">
      <c r="A58" s="81"/>
      <c r="B58" s="82"/>
      <c r="C58" s="81"/>
      <c r="D58" s="77"/>
      <c r="E58" s="79"/>
      <c r="F58" s="80"/>
      <c r="G58" s="66"/>
    </row>
    <row r="59" spans="1:7" ht="12">
      <c r="D59" s="77"/>
      <c r="E59" s="79"/>
      <c r="F59" s="80"/>
      <c r="G59" s="66"/>
    </row>
    <row r="60" spans="1:7" ht="12">
      <c r="D60" s="77"/>
      <c r="E60" s="79"/>
      <c r="F60" s="80"/>
      <c r="G60" s="66"/>
    </row>
    <row r="61" spans="1:7" ht="12">
      <c r="D61" s="77"/>
      <c r="E61" s="79"/>
      <c r="F61" s="80"/>
      <c r="G61" s="66"/>
    </row>
    <row r="62" spans="1:7" ht="12">
      <c r="D62" s="77"/>
      <c r="E62" s="79"/>
      <c r="F62" s="80"/>
      <c r="G62" s="66"/>
    </row>
    <row r="63" spans="1:7" ht="12">
      <c r="D63" s="77"/>
      <c r="E63" s="79"/>
      <c r="F63" s="80"/>
      <c r="G63" s="66"/>
    </row>
    <row r="64" spans="1:7" ht="12">
      <c r="D64" s="77"/>
      <c r="E64" s="79"/>
      <c r="F64" s="80"/>
      <c r="G64" s="66"/>
    </row>
    <row r="65" spans="4:7" ht="12">
      <c r="D65" s="77"/>
      <c r="E65" s="79"/>
      <c r="F65" s="80"/>
      <c r="G65" s="66"/>
    </row>
    <row r="66" spans="4:7" ht="12">
      <c r="D66" s="77"/>
      <c r="E66" s="79"/>
      <c r="F66" s="80"/>
      <c r="G66" s="66"/>
    </row>
    <row r="67" spans="4:7" ht="12">
      <c r="D67" s="77"/>
      <c r="E67" s="79"/>
      <c r="F67" s="80"/>
      <c r="G67" s="66"/>
    </row>
    <row r="68" spans="4:7" ht="12">
      <c r="D68" s="77"/>
      <c r="E68" s="79"/>
      <c r="F68" s="80"/>
      <c r="G68" s="66"/>
    </row>
    <row r="69" spans="4:7" ht="12">
      <c r="D69" s="77"/>
      <c r="E69" s="79"/>
      <c r="F69" s="80"/>
      <c r="G69" s="66"/>
    </row>
    <row r="70" spans="4:7" ht="12">
      <c r="D70" s="77"/>
      <c r="E70" s="79"/>
      <c r="F70" s="80"/>
      <c r="G70" s="66"/>
    </row>
    <row r="71" spans="4:7" ht="12">
      <c r="D71" s="77"/>
      <c r="E71" s="79"/>
      <c r="F71" s="80"/>
      <c r="G71" s="66"/>
    </row>
    <row r="72" spans="4:7" ht="12">
      <c r="D72" s="77"/>
      <c r="E72" s="79"/>
      <c r="F72" s="80"/>
      <c r="G72" s="66"/>
    </row>
    <row r="73" spans="4:7" ht="12">
      <c r="D73" s="77"/>
      <c r="E73" s="79"/>
      <c r="F73" s="80"/>
      <c r="G73" s="66"/>
    </row>
    <row r="74" spans="4:7" ht="12">
      <c r="D74" s="77"/>
      <c r="E74" s="79"/>
      <c r="F74" s="80"/>
      <c r="G74" s="66"/>
    </row>
    <row r="75" spans="4:7" ht="12">
      <c r="D75" s="77"/>
      <c r="E75" s="79"/>
      <c r="F75" s="80"/>
      <c r="G75" s="66"/>
    </row>
    <row r="76" spans="4:7" ht="12">
      <c r="D76" s="77"/>
      <c r="E76" s="79"/>
      <c r="F76" s="80"/>
      <c r="G76" s="66"/>
    </row>
    <row r="77" spans="4:7" ht="12">
      <c r="D77" s="77"/>
      <c r="E77" s="79"/>
      <c r="F77" s="80"/>
      <c r="G77" s="66"/>
    </row>
    <row r="78" spans="4:7" ht="12">
      <c r="D78" s="77"/>
      <c r="E78" s="79"/>
      <c r="F78" s="80"/>
      <c r="G78" s="66"/>
    </row>
    <row r="79" spans="4:7" ht="12">
      <c r="D79" s="77"/>
      <c r="E79" s="79"/>
      <c r="F79" s="80"/>
      <c r="G79" s="66"/>
    </row>
    <row r="80" spans="4:7" ht="12">
      <c r="D80" s="77"/>
      <c r="E80" s="79"/>
      <c r="F80" s="80"/>
      <c r="G80" s="66"/>
    </row>
    <row r="81" spans="4:7" ht="12">
      <c r="D81" s="77"/>
      <c r="E81" s="79"/>
      <c r="F81" s="80"/>
      <c r="G81" s="66"/>
    </row>
    <row r="82" spans="4:7" ht="12">
      <c r="D82" s="77"/>
      <c r="E82" s="79"/>
      <c r="F82" s="80"/>
      <c r="G82" s="66"/>
    </row>
    <row r="83" spans="4:7" ht="12">
      <c r="D83" s="77"/>
      <c r="E83" s="79"/>
      <c r="F83" s="80"/>
      <c r="G83" s="66"/>
    </row>
    <row r="84" spans="4:7" ht="12">
      <c r="D84" s="77"/>
      <c r="E84" s="79"/>
      <c r="F84" s="80"/>
      <c r="G84" s="66"/>
    </row>
    <row r="85" spans="4:7" ht="12">
      <c r="D85" s="77"/>
      <c r="E85" s="79"/>
      <c r="F85" s="80"/>
      <c r="G85" s="66"/>
    </row>
    <row r="86" spans="4:7" ht="12">
      <c r="D86" s="77"/>
      <c r="E86" s="79"/>
      <c r="F86" s="80"/>
      <c r="G86" s="66"/>
    </row>
    <row r="87" spans="4:7" ht="12">
      <c r="D87" s="77"/>
      <c r="E87" s="79"/>
      <c r="F87" s="80"/>
      <c r="G87" s="66"/>
    </row>
    <row r="88" spans="4:7" ht="12">
      <c r="D88" s="77"/>
      <c r="E88" s="79"/>
      <c r="F88" s="80"/>
      <c r="G88" s="66"/>
    </row>
    <row r="89" spans="4:7" ht="12">
      <c r="D89" s="77"/>
      <c r="E89" s="79"/>
      <c r="F89" s="80"/>
      <c r="G89" s="66"/>
    </row>
    <row r="90" spans="4:7" ht="12">
      <c r="D90" s="77"/>
      <c r="E90" s="79"/>
      <c r="F90" s="80"/>
      <c r="G90" s="66"/>
    </row>
    <row r="91" spans="4:7" ht="12">
      <c r="D91" s="77"/>
      <c r="E91" s="79"/>
      <c r="F91" s="80"/>
      <c r="G91" s="66"/>
    </row>
    <row r="92" spans="4:7" ht="12">
      <c r="D92" s="77"/>
      <c r="E92" s="79"/>
      <c r="F92" s="80"/>
      <c r="G92" s="66"/>
    </row>
    <row r="93" spans="4:7" ht="12">
      <c r="D93" s="77"/>
      <c r="E93" s="79"/>
      <c r="F93" s="80"/>
      <c r="G93" s="66"/>
    </row>
    <row r="94" spans="4:7" ht="12">
      <c r="D94" s="77"/>
      <c r="E94" s="79"/>
      <c r="F94" s="80"/>
      <c r="G94" s="66"/>
    </row>
    <row r="95" spans="4:7" ht="12">
      <c r="D95" s="77"/>
      <c r="E95" s="79"/>
      <c r="F95" s="80"/>
      <c r="G95" s="66"/>
    </row>
    <row r="96" spans="4: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row r="186" spans="4:7" ht="12">
      <c r="D186" s="77"/>
      <c r="E186" s="79"/>
      <c r="F186" s="80"/>
      <c r="G186" s="66"/>
    </row>
    <row r="187" spans="4:7" ht="12">
      <c r="D187" s="77"/>
      <c r="E187" s="79"/>
      <c r="F187" s="80"/>
      <c r="G187" s="66"/>
    </row>
    <row r="188" spans="4:7" ht="12">
      <c r="D188" s="77"/>
      <c r="E188" s="79"/>
      <c r="F188" s="80"/>
      <c r="G188" s="66"/>
    </row>
    <row r="189" spans="4:7" ht="12">
      <c r="D189" s="77"/>
      <c r="E189" s="79"/>
      <c r="F189" s="80"/>
      <c r="G189" s="66"/>
    </row>
    <row r="190" spans="4:7" ht="12">
      <c r="D190" s="77"/>
      <c r="E190" s="79"/>
      <c r="F190" s="80"/>
      <c r="G190" s="66"/>
    </row>
    <row r="191" spans="4:7" ht="12">
      <c r="D191" s="77"/>
      <c r="E191" s="79"/>
      <c r="F191" s="80"/>
      <c r="G191" s="66"/>
    </row>
    <row r="192" spans="4:7" ht="12">
      <c r="D192" s="77"/>
      <c r="E192" s="79"/>
      <c r="F192" s="80"/>
      <c r="G192" s="66"/>
    </row>
    <row r="193" spans="4:7" ht="12">
      <c r="D193" s="77"/>
      <c r="E193" s="79"/>
      <c r="F193" s="80"/>
      <c r="G193" s="66"/>
    </row>
    <row r="194" spans="4:7" ht="12">
      <c r="D194" s="77"/>
      <c r="E194" s="79"/>
      <c r="F194" s="80"/>
      <c r="G194" s="66"/>
    </row>
    <row r="195" spans="4:7" ht="12">
      <c r="D195" s="77"/>
      <c r="E195" s="79"/>
      <c r="F195" s="80"/>
      <c r="G195" s="66"/>
    </row>
    <row r="196" spans="4:7" ht="12">
      <c r="D196" s="77"/>
      <c r="E196" s="79"/>
      <c r="F196" s="80"/>
      <c r="G196" s="66"/>
    </row>
    <row r="197" spans="4:7" ht="12">
      <c r="D197" s="77"/>
      <c r="E197" s="79"/>
      <c r="F197" s="80"/>
      <c r="G197" s="66"/>
    </row>
    <row r="198" spans="4:7" ht="12">
      <c r="D198" s="77"/>
      <c r="E198" s="79"/>
      <c r="F198" s="80"/>
      <c r="G198" s="66"/>
    </row>
    <row r="199" spans="4:7" ht="12">
      <c r="D199" s="77"/>
      <c r="E199" s="79"/>
      <c r="F199" s="80"/>
      <c r="G199" s="66"/>
    </row>
    <row r="200" spans="4:7" ht="12">
      <c r="D200" s="77"/>
      <c r="E200" s="79"/>
      <c r="F200" s="80"/>
      <c r="G200" s="66"/>
    </row>
    <row r="201" spans="4:7" ht="12">
      <c r="D201" s="77"/>
      <c r="E201" s="79"/>
      <c r="F201" s="80"/>
      <c r="G201" s="66"/>
    </row>
    <row r="202" spans="4:7" ht="12">
      <c r="D202" s="77"/>
      <c r="E202" s="79"/>
      <c r="F202" s="80"/>
      <c r="G202" s="66"/>
    </row>
    <row r="203" spans="4:7" ht="12">
      <c r="D203" s="77"/>
      <c r="E203" s="79"/>
      <c r="F203" s="80"/>
      <c r="G203" s="66"/>
    </row>
    <row r="204" spans="4:7" ht="12">
      <c r="D204" s="77"/>
      <c r="E204" s="79"/>
      <c r="F204" s="80"/>
      <c r="G204" s="66"/>
    </row>
    <row r="205" spans="4:7" ht="12">
      <c r="D205" s="77"/>
      <c r="E205" s="79"/>
      <c r="F205" s="80"/>
      <c r="G205" s="66"/>
    </row>
    <row r="206" spans="4:7" ht="12">
      <c r="D206" s="77"/>
      <c r="E206" s="79"/>
      <c r="F206" s="80"/>
      <c r="G206" s="66"/>
    </row>
    <row r="207" spans="4:7" ht="12">
      <c r="D207" s="77"/>
      <c r="E207" s="79"/>
      <c r="F207" s="80"/>
      <c r="G207" s="66"/>
    </row>
    <row r="208" spans="4:7" ht="12">
      <c r="D208" s="77"/>
      <c r="E208" s="79"/>
      <c r="F208" s="80"/>
      <c r="G208" s="66"/>
    </row>
    <row r="209" spans="4:7" ht="12">
      <c r="D209" s="77"/>
      <c r="E209" s="79"/>
      <c r="F209" s="80"/>
      <c r="G209" s="66"/>
    </row>
    <row r="210" spans="4:7" ht="12">
      <c r="D210" s="77"/>
      <c r="E210" s="79"/>
      <c r="F210" s="80"/>
      <c r="G210" s="66"/>
    </row>
    <row r="211" spans="4:7" ht="12">
      <c r="D211" s="77"/>
      <c r="E211" s="79"/>
      <c r="F211" s="80"/>
      <c r="G211" s="66"/>
    </row>
    <row r="212" spans="4:7" ht="12">
      <c r="D212" s="77"/>
      <c r="E212" s="79"/>
      <c r="F212" s="80"/>
      <c r="G212" s="66"/>
    </row>
    <row r="213" spans="4:7" ht="12">
      <c r="D213" s="77"/>
      <c r="E213" s="79"/>
      <c r="F213" s="80"/>
      <c r="G213" s="66"/>
    </row>
  </sheetData>
  <sheetProtection password="C6D1" sheet="1" objects="1" scenarios="1" formatCells="0" formatColumns="0" formatRows="0"/>
  <mergeCells count="3">
    <mergeCell ref="A1:F1"/>
    <mergeCell ref="A2:F2"/>
    <mergeCell ref="A54:E54"/>
  </mergeCells>
  <phoneticPr fontId="34" type="noConversion"/>
  <dataValidations count="2">
    <dataValidation imeMode="off" allowBlank="1" showInputMessage="1" showErrorMessage="1" sqref="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A4"/>
    <dataValidation imeMode="on" allowBlank="1" showInputMessage="1" showErrorMessage="1" sqref="B65515 IX65515 ST65515 ACP65515 AML65515 AWH65515 BGD65515 BPZ65515 BZV65515 CJR65515 CTN65515 DDJ65515 DNF65515 DXB65515 EGX65515 EQT65515 FAP65515 FKL65515 FUH65515 GED65515 GNZ65515 GXV65515 HHR65515 HRN65515 IBJ65515 ILF65515 IVB65515 JEX65515 JOT65515 JYP65515 KIL65515 KSH65515 LCD65515 LLZ65515 LVV65515 MFR65515 MPN65515 MZJ65515 NJF65515 NTB65515 OCX65515 OMT65515 OWP65515 PGL65515 PQH65515 QAD65515 QJZ65515 QTV65515 RDR65515 RNN65515 RXJ65515 SHF65515 SRB65515 TAX65515 TKT65515 TUP65515 UEL65515 UOH65515 UYD65515 VHZ65515 VRV65515 WBR65515 WLN65515 WVJ65515 B131051 IX131051 ST131051 ACP131051 AML131051 AWH131051 BGD131051 BPZ131051 BZV131051 CJR131051 CTN131051 DDJ131051 DNF131051 DXB131051 EGX131051 EQT131051 FAP131051 FKL131051 FUH131051 GED131051 GNZ131051 GXV131051 HHR131051 HRN131051 IBJ131051 ILF131051 IVB131051 JEX131051 JOT131051 JYP131051 KIL131051 KSH131051 LCD131051 LLZ131051 LVV131051 MFR131051 MPN131051 MZJ131051 NJF131051 NTB131051 OCX131051 OMT131051 OWP131051 PGL131051 PQH131051 QAD131051 QJZ131051 QTV131051 RDR131051 RNN131051 RXJ131051 SHF131051 SRB131051 TAX131051 TKT131051 TUP131051 UEL131051 UOH131051 UYD131051 VHZ131051 VRV131051 WBR131051 WLN131051 WVJ131051 B196587 IX196587 ST196587 ACP196587 AML196587 AWH196587 BGD196587 BPZ196587 BZV196587 CJR196587 CTN196587 DDJ196587 DNF196587 DXB196587 EGX196587 EQT196587 FAP196587 FKL196587 FUH196587 GED196587 GNZ196587 GXV196587 HHR196587 HRN196587 IBJ196587 ILF196587 IVB196587 JEX196587 JOT196587 JYP196587 KIL196587 KSH196587 LCD196587 LLZ196587 LVV196587 MFR196587 MPN196587 MZJ196587 NJF196587 NTB196587 OCX196587 OMT196587 OWP196587 PGL196587 PQH196587 QAD196587 QJZ196587 QTV196587 RDR196587 RNN196587 RXJ196587 SHF196587 SRB196587 TAX196587 TKT196587 TUP196587 UEL196587 UOH196587 UYD196587 VHZ196587 VRV196587 WBR196587 WLN196587 WVJ196587 B262123 IX262123 ST262123 ACP262123 AML262123 AWH262123 BGD262123 BPZ262123 BZV262123 CJR262123 CTN262123 DDJ262123 DNF262123 DXB262123 EGX262123 EQT262123 FAP262123 FKL262123 FUH262123 GED262123 GNZ262123 GXV262123 HHR262123 HRN262123 IBJ262123 ILF262123 IVB262123 JEX262123 JOT262123 JYP262123 KIL262123 KSH262123 LCD262123 LLZ262123 LVV262123 MFR262123 MPN262123 MZJ262123 NJF262123 NTB262123 OCX262123 OMT262123 OWP262123 PGL262123 PQH262123 QAD262123 QJZ262123 QTV262123 RDR262123 RNN262123 RXJ262123 SHF262123 SRB262123 TAX262123 TKT262123 TUP262123 UEL262123 UOH262123 UYD262123 VHZ262123 VRV262123 WBR262123 WLN262123 WVJ262123 B327659 IX327659 ST327659 ACP327659 AML327659 AWH327659 BGD327659 BPZ327659 BZV327659 CJR327659 CTN327659 DDJ327659 DNF327659 DXB327659 EGX327659 EQT327659 FAP327659 FKL327659 FUH327659 GED327659 GNZ327659 GXV327659 HHR327659 HRN327659 IBJ327659 ILF327659 IVB327659 JEX327659 JOT327659 JYP327659 KIL327659 KSH327659 LCD327659 LLZ327659 LVV327659 MFR327659 MPN327659 MZJ327659 NJF327659 NTB327659 OCX327659 OMT327659 OWP327659 PGL327659 PQH327659 QAD327659 QJZ327659 QTV327659 RDR327659 RNN327659 RXJ327659 SHF327659 SRB327659 TAX327659 TKT327659 TUP327659 UEL327659 UOH327659 UYD327659 VHZ327659 VRV327659 WBR327659 WLN327659 WVJ327659 B393195 IX393195 ST393195 ACP393195 AML393195 AWH393195 BGD393195 BPZ393195 BZV393195 CJR393195 CTN393195 DDJ393195 DNF393195 DXB393195 EGX393195 EQT393195 FAP393195 FKL393195 FUH393195 GED393195 GNZ393195 GXV393195 HHR393195 HRN393195 IBJ393195 ILF393195 IVB393195 JEX393195 JOT393195 JYP393195 KIL393195 KSH393195 LCD393195 LLZ393195 LVV393195 MFR393195 MPN393195 MZJ393195 NJF393195 NTB393195 OCX393195 OMT393195 OWP393195 PGL393195 PQH393195 QAD393195 QJZ393195 QTV393195 RDR393195 RNN393195 RXJ393195 SHF393195 SRB393195 TAX393195 TKT393195 TUP393195 UEL393195 UOH393195 UYD393195 VHZ393195 VRV393195 WBR393195 WLN393195 WVJ393195 B458731 IX458731 ST458731 ACP458731 AML458731 AWH458731 BGD458731 BPZ458731 BZV458731 CJR458731 CTN458731 DDJ458731 DNF458731 DXB458731 EGX458731 EQT458731 FAP458731 FKL458731 FUH458731 GED458731 GNZ458731 GXV458731 HHR458731 HRN458731 IBJ458731 ILF458731 IVB458731 JEX458731 JOT458731 JYP458731 KIL458731 KSH458731 LCD458731 LLZ458731 LVV458731 MFR458731 MPN458731 MZJ458731 NJF458731 NTB458731 OCX458731 OMT458731 OWP458731 PGL458731 PQH458731 QAD458731 QJZ458731 QTV458731 RDR458731 RNN458731 RXJ458731 SHF458731 SRB458731 TAX458731 TKT458731 TUP458731 UEL458731 UOH458731 UYD458731 VHZ458731 VRV458731 WBR458731 WLN458731 WVJ458731 B524267 IX524267 ST524267 ACP524267 AML524267 AWH524267 BGD524267 BPZ524267 BZV524267 CJR524267 CTN524267 DDJ524267 DNF524267 DXB524267 EGX524267 EQT524267 FAP524267 FKL524267 FUH524267 GED524267 GNZ524267 GXV524267 HHR524267 HRN524267 IBJ524267 ILF524267 IVB524267 JEX524267 JOT524267 JYP524267 KIL524267 KSH524267 LCD524267 LLZ524267 LVV524267 MFR524267 MPN524267 MZJ524267 NJF524267 NTB524267 OCX524267 OMT524267 OWP524267 PGL524267 PQH524267 QAD524267 QJZ524267 QTV524267 RDR524267 RNN524267 RXJ524267 SHF524267 SRB524267 TAX524267 TKT524267 TUP524267 UEL524267 UOH524267 UYD524267 VHZ524267 VRV524267 WBR524267 WLN524267 WVJ524267 B589803 IX589803 ST589803 ACP589803 AML589803 AWH589803 BGD589803 BPZ589803 BZV589803 CJR589803 CTN589803 DDJ589803 DNF589803 DXB589803 EGX589803 EQT589803 FAP589803 FKL589803 FUH589803 GED589803 GNZ589803 GXV589803 HHR589803 HRN589803 IBJ589803 ILF589803 IVB589803 JEX589803 JOT589803 JYP589803 KIL589803 KSH589803 LCD589803 LLZ589803 LVV589803 MFR589803 MPN589803 MZJ589803 NJF589803 NTB589803 OCX589803 OMT589803 OWP589803 PGL589803 PQH589803 QAD589803 QJZ589803 QTV589803 RDR589803 RNN589803 RXJ589803 SHF589803 SRB589803 TAX589803 TKT589803 TUP589803 UEL589803 UOH589803 UYD589803 VHZ589803 VRV589803 WBR589803 WLN589803 WVJ589803 B655339 IX655339 ST655339 ACP655339 AML655339 AWH655339 BGD655339 BPZ655339 BZV655339 CJR655339 CTN655339 DDJ655339 DNF655339 DXB655339 EGX655339 EQT655339 FAP655339 FKL655339 FUH655339 GED655339 GNZ655339 GXV655339 HHR655339 HRN655339 IBJ655339 ILF655339 IVB655339 JEX655339 JOT655339 JYP655339 KIL655339 KSH655339 LCD655339 LLZ655339 LVV655339 MFR655339 MPN655339 MZJ655339 NJF655339 NTB655339 OCX655339 OMT655339 OWP655339 PGL655339 PQH655339 QAD655339 QJZ655339 QTV655339 RDR655339 RNN655339 RXJ655339 SHF655339 SRB655339 TAX655339 TKT655339 TUP655339 UEL655339 UOH655339 UYD655339 VHZ655339 VRV655339 WBR655339 WLN655339 WVJ655339 B720875 IX720875 ST720875 ACP720875 AML720875 AWH720875 BGD720875 BPZ720875 BZV720875 CJR720875 CTN720875 DDJ720875 DNF720875 DXB720875 EGX720875 EQT720875 FAP720875 FKL720875 FUH720875 GED720875 GNZ720875 GXV720875 HHR720875 HRN720875 IBJ720875 ILF720875 IVB720875 JEX720875 JOT720875 JYP720875 KIL720875 KSH720875 LCD720875 LLZ720875 LVV720875 MFR720875 MPN720875 MZJ720875 NJF720875 NTB720875 OCX720875 OMT720875 OWP720875 PGL720875 PQH720875 QAD720875 QJZ720875 QTV720875 RDR720875 RNN720875 RXJ720875 SHF720875 SRB720875 TAX720875 TKT720875 TUP720875 UEL720875 UOH720875 UYD720875 VHZ720875 VRV720875 WBR720875 WLN720875 WVJ720875 B786411 IX786411 ST786411 ACP786411 AML786411 AWH786411 BGD786411 BPZ786411 BZV786411 CJR786411 CTN786411 DDJ786411 DNF786411 DXB786411 EGX786411 EQT786411 FAP786411 FKL786411 FUH786411 GED786411 GNZ786411 GXV786411 HHR786411 HRN786411 IBJ786411 ILF786411 IVB786411 JEX786411 JOT786411 JYP786411 KIL786411 KSH786411 LCD786411 LLZ786411 LVV786411 MFR786411 MPN786411 MZJ786411 NJF786411 NTB786411 OCX786411 OMT786411 OWP786411 PGL786411 PQH786411 QAD786411 QJZ786411 QTV786411 RDR786411 RNN786411 RXJ786411 SHF786411 SRB786411 TAX786411 TKT786411 TUP786411 UEL786411 UOH786411 UYD786411 VHZ786411 VRV786411 WBR786411 WLN786411 WVJ786411 B851947 IX851947 ST851947 ACP851947 AML851947 AWH851947 BGD851947 BPZ851947 BZV851947 CJR851947 CTN851947 DDJ851947 DNF851947 DXB851947 EGX851947 EQT851947 FAP851947 FKL851947 FUH851947 GED851947 GNZ851947 GXV851947 HHR851947 HRN851947 IBJ851947 ILF851947 IVB851947 JEX851947 JOT851947 JYP851947 KIL851947 KSH851947 LCD851947 LLZ851947 LVV851947 MFR851947 MPN851947 MZJ851947 NJF851947 NTB851947 OCX851947 OMT851947 OWP851947 PGL851947 PQH851947 QAD851947 QJZ851947 QTV851947 RDR851947 RNN851947 RXJ851947 SHF851947 SRB851947 TAX851947 TKT851947 TUP851947 UEL851947 UOH851947 UYD851947 VHZ851947 VRV851947 WBR851947 WLN851947 WVJ851947 B917483 IX917483 ST917483 ACP917483 AML917483 AWH917483 BGD917483 BPZ917483 BZV917483 CJR917483 CTN917483 DDJ917483 DNF917483 DXB917483 EGX917483 EQT917483 FAP917483 FKL917483 FUH917483 GED917483 GNZ917483 GXV917483 HHR917483 HRN917483 IBJ917483 ILF917483 IVB917483 JEX917483 JOT917483 JYP917483 KIL917483 KSH917483 LCD917483 LLZ917483 LVV917483 MFR917483 MPN917483 MZJ917483 NJF917483 NTB917483 OCX917483 OMT917483 OWP917483 PGL917483 PQH917483 QAD917483 QJZ917483 QTV917483 RDR917483 RNN917483 RXJ917483 SHF917483 SRB917483 TAX917483 TKT917483 TUP917483 UEL917483 UOH917483 UYD917483 VHZ917483 VRV917483 WBR917483 WLN917483 WVJ917483 B983019 IX983019 ST983019 ACP983019 AML983019 AWH983019 BGD983019 BPZ983019 BZV983019 CJR983019 CTN983019 DDJ983019 DNF983019 DXB983019 EGX983019 EQT983019 FAP983019 FKL983019 FUH983019 GED983019 GNZ983019 GXV983019 HHR983019 HRN983019 IBJ983019 ILF983019 IVB983019 JEX983019 JOT983019 JYP983019 KIL983019 KSH983019 LCD983019 LLZ983019 LVV983019 MFR983019 MPN983019 MZJ983019 NJF983019 NTB983019 OCX983019 OMT983019 OWP983019 PGL983019 PQH983019 QAD983019 QJZ983019 QTV983019 RDR983019 RNN983019 RXJ983019 SHF983019 SRB983019 TAX983019 TKT983019 TUP983019 UEL983019 UOH983019 UYD983019 VHZ983019 VRV983019 WBR983019 WLN983019 WVJ983019 WVJ98306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53 WLN53 WBR53 VRV53 VHZ53 UYD53 UOH53 UEL53 TUP53 TKT53 TAX53 SRB53 SHF53 RXJ53 RNN53 RDR53 QTV53 QJZ53 QAD53 PQH53 PGL53 OWP53 OMT53 OCX53 NTB53 NJF53 MZJ53 MPN53 MFR53 LVV53 LLZ53 LCD53 KSH53 KIL53 JYP53 JOT53 JEX53 IVB53 ILF53 IBJ53 HRN53 HHR53 GXV53 GNZ53 GED53 FUH53 FKL53 FAP53 EQT53 EGX53 DXB53 DNF53 DDJ53 CTN53 CJR53 BZV53 BPZ53 BGD53 AWH53 AML53 ACP53 ST53 IX53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B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9">
    <tabColor rgb="FFFF0000"/>
  </sheetPr>
  <dimension ref="A1:D9"/>
  <sheetViews>
    <sheetView showGridLines="0" showZeros="0" tabSelected="1" view="pageBreakPreview" zoomScaleNormal="100" workbookViewId="0">
      <selection activeCell="B5" sqref="B5"/>
    </sheetView>
  </sheetViews>
  <sheetFormatPr defaultRowHeight="24.95" customHeight="1"/>
  <cols>
    <col min="1" max="1" width="10.625" style="6" customWidth="1"/>
    <col min="2" max="2" width="46" style="6" customWidth="1"/>
    <col min="3" max="3" width="18.75" style="6" customWidth="1"/>
    <col min="4" max="16384" width="9" style="6"/>
  </cols>
  <sheetData>
    <row r="1" spans="1:4" ht="35.25" customHeight="1">
      <c r="A1" s="100" t="s">
        <v>178</v>
      </c>
      <c r="B1" s="100"/>
      <c r="C1" s="100"/>
    </row>
    <row r="2" spans="1:4" ht="22.9" customHeight="1"/>
    <row r="3" spans="1:4" s="5" customFormat="1" ht="20.25" customHeight="1">
      <c r="A3" s="1" t="s">
        <v>304</v>
      </c>
      <c r="B3" s="3"/>
      <c r="C3" s="4" t="s">
        <v>180</v>
      </c>
      <c r="D3" s="4"/>
    </row>
    <row r="4" spans="1:4" ht="34.9" customHeight="1">
      <c r="A4" s="13" t="s">
        <v>305</v>
      </c>
      <c r="B4" s="13" t="s">
        <v>19</v>
      </c>
      <c r="C4" s="13" t="s">
        <v>306</v>
      </c>
    </row>
    <row r="5" spans="1:4" s="7" customFormat="1" ht="34.9" customHeight="1">
      <c r="A5" s="19">
        <v>1</v>
      </c>
      <c r="B5" s="19" t="s">
        <v>206</v>
      </c>
      <c r="C5" s="2">
        <f>'汇总表 (S506线)'!D17</f>
        <v>0</v>
      </c>
    </row>
    <row r="6" spans="1:4" s="7" customFormat="1" ht="34.9" customHeight="1">
      <c r="A6" s="19">
        <v>2</v>
      </c>
      <c r="B6" s="19" t="s">
        <v>207</v>
      </c>
      <c r="C6" s="2">
        <f>'汇总表(S224线)'!D17</f>
        <v>0</v>
      </c>
    </row>
    <row r="7" spans="1:4" s="7" customFormat="1" ht="34.9" customHeight="1">
      <c r="A7" s="19">
        <v>3</v>
      </c>
      <c r="B7" s="19" t="s">
        <v>208</v>
      </c>
      <c r="C7" s="2">
        <f>'汇总表 (X080线)'!D17</f>
        <v>0</v>
      </c>
    </row>
    <row r="8" spans="1:4" s="7" customFormat="1" ht="34.9" customHeight="1">
      <c r="A8" s="19">
        <v>4</v>
      </c>
      <c r="B8" s="19" t="s">
        <v>209</v>
      </c>
      <c r="C8" s="2">
        <f>'汇总表 (X067线)'!D17</f>
        <v>0</v>
      </c>
    </row>
    <row r="9" spans="1:4" s="7" customFormat="1" ht="34.9" customHeight="1">
      <c r="A9" s="19">
        <v>5</v>
      </c>
      <c r="B9" s="18" t="s">
        <v>307</v>
      </c>
      <c r="C9" s="2">
        <f>SUM(C5:C8)</f>
        <v>0</v>
      </c>
    </row>
  </sheetData>
  <sheetProtection password="C6D1" sheet="1" objects="1" scenarios="1" formatCells="0" formatColumns="0" formatRows="0"/>
  <mergeCells count="1">
    <mergeCell ref="A1:C1"/>
  </mergeCells>
  <phoneticPr fontId="21"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Sheet20">
    <tabColor rgb="FF92D050"/>
  </sheetPr>
  <dimension ref="A1:E17"/>
  <sheetViews>
    <sheetView showGridLines="0" showZeros="0" view="pageBreakPreview" zoomScaleNormal="100" workbookViewId="0">
      <selection activeCell="C5" sqref="C5"/>
    </sheetView>
  </sheetViews>
  <sheetFormatPr defaultRowHeight="24.95" customHeight="1"/>
  <cols>
    <col min="1" max="1" width="8.625" style="87" customWidth="1"/>
    <col min="2" max="2" width="9.625" style="87" customWidth="1"/>
    <col min="3" max="3" width="35.375" style="87" customWidth="1"/>
    <col min="4" max="4" width="20.625" style="87" customWidth="1"/>
    <col min="5" max="256" width="9" style="87"/>
    <col min="257" max="257" width="8.625" style="87" customWidth="1"/>
    <col min="258" max="258" width="9.625" style="87" customWidth="1"/>
    <col min="259" max="259" width="35.375" style="87" customWidth="1"/>
    <col min="260" max="260" width="20.625" style="87" customWidth="1"/>
    <col min="261" max="512" width="9" style="87"/>
    <col min="513" max="513" width="8.625" style="87" customWidth="1"/>
    <col min="514" max="514" width="9.625" style="87" customWidth="1"/>
    <col min="515" max="515" width="35.375" style="87" customWidth="1"/>
    <col min="516" max="516" width="20.625" style="87" customWidth="1"/>
    <col min="517" max="768" width="9" style="87"/>
    <col min="769" max="769" width="8.625" style="87" customWidth="1"/>
    <col min="770" max="770" width="9.625" style="87" customWidth="1"/>
    <col min="771" max="771" width="35.375" style="87" customWidth="1"/>
    <col min="772" max="772" width="20.625" style="87" customWidth="1"/>
    <col min="773" max="1024" width="9" style="87"/>
    <col min="1025" max="1025" width="8.625" style="87" customWidth="1"/>
    <col min="1026" max="1026" width="9.625" style="87" customWidth="1"/>
    <col min="1027" max="1027" width="35.375" style="87" customWidth="1"/>
    <col min="1028" max="1028" width="20.625" style="87" customWidth="1"/>
    <col min="1029" max="1280" width="9" style="87"/>
    <col min="1281" max="1281" width="8.625" style="87" customWidth="1"/>
    <col min="1282" max="1282" width="9.625" style="87" customWidth="1"/>
    <col min="1283" max="1283" width="35.375" style="87" customWidth="1"/>
    <col min="1284" max="1284" width="20.625" style="87" customWidth="1"/>
    <col min="1285" max="1536" width="9" style="87"/>
    <col min="1537" max="1537" width="8.625" style="87" customWidth="1"/>
    <col min="1538" max="1538" width="9.625" style="87" customWidth="1"/>
    <col min="1539" max="1539" width="35.375" style="87" customWidth="1"/>
    <col min="1540" max="1540" width="20.625" style="87" customWidth="1"/>
    <col min="1541" max="1792" width="9" style="87"/>
    <col min="1793" max="1793" width="8.625" style="87" customWidth="1"/>
    <col min="1794" max="1794" width="9.625" style="87" customWidth="1"/>
    <col min="1795" max="1795" width="35.375" style="87" customWidth="1"/>
    <col min="1796" max="1796" width="20.625" style="87" customWidth="1"/>
    <col min="1797" max="2048" width="9" style="87"/>
    <col min="2049" max="2049" width="8.625" style="87" customWidth="1"/>
    <col min="2050" max="2050" width="9.625" style="87" customWidth="1"/>
    <col min="2051" max="2051" width="35.375" style="87" customWidth="1"/>
    <col min="2052" max="2052" width="20.625" style="87" customWidth="1"/>
    <col min="2053" max="2304" width="9" style="87"/>
    <col min="2305" max="2305" width="8.625" style="87" customWidth="1"/>
    <col min="2306" max="2306" width="9.625" style="87" customWidth="1"/>
    <col min="2307" max="2307" width="35.375" style="87" customWidth="1"/>
    <col min="2308" max="2308" width="20.625" style="87" customWidth="1"/>
    <col min="2309" max="2560" width="9" style="87"/>
    <col min="2561" max="2561" width="8.625" style="87" customWidth="1"/>
    <col min="2562" max="2562" width="9.625" style="87" customWidth="1"/>
    <col min="2563" max="2563" width="35.375" style="87" customWidth="1"/>
    <col min="2564" max="2564" width="20.625" style="87" customWidth="1"/>
    <col min="2565" max="2816" width="9" style="87"/>
    <col min="2817" max="2817" width="8.625" style="87" customWidth="1"/>
    <col min="2818" max="2818" width="9.625" style="87" customWidth="1"/>
    <col min="2819" max="2819" width="35.375" style="87" customWidth="1"/>
    <col min="2820" max="2820" width="20.625" style="87" customWidth="1"/>
    <col min="2821" max="3072" width="9" style="87"/>
    <col min="3073" max="3073" width="8.625" style="87" customWidth="1"/>
    <col min="3074" max="3074" width="9.625" style="87" customWidth="1"/>
    <col min="3075" max="3075" width="35.375" style="87" customWidth="1"/>
    <col min="3076" max="3076" width="20.625" style="87" customWidth="1"/>
    <col min="3077" max="3328" width="9" style="87"/>
    <col min="3329" max="3329" width="8.625" style="87" customWidth="1"/>
    <col min="3330" max="3330" width="9.625" style="87" customWidth="1"/>
    <col min="3331" max="3331" width="35.375" style="87" customWidth="1"/>
    <col min="3332" max="3332" width="20.625" style="87" customWidth="1"/>
    <col min="3333" max="3584" width="9" style="87"/>
    <col min="3585" max="3585" width="8.625" style="87" customWidth="1"/>
    <col min="3586" max="3586" width="9.625" style="87" customWidth="1"/>
    <col min="3587" max="3587" width="35.375" style="87" customWidth="1"/>
    <col min="3588" max="3588" width="20.625" style="87" customWidth="1"/>
    <col min="3589" max="3840" width="9" style="87"/>
    <col min="3841" max="3841" width="8.625" style="87" customWidth="1"/>
    <col min="3842" max="3842" width="9.625" style="87" customWidth="1"/>
    <col min="3843" max="3843" width="35.375" style="87" customWidth="1"/>
    <col min="3844" max="3844" width="20.625" style="87" customWidth="1"/>
    <col min="3845" max="4096" width="9" style="87"/>
    <col min="4097" max="4097" width="8.625" style="87" customWidth="1"/>
    <col min="4098" max="4098" width="9.625" style="87" customWidth="1"/>
    <col min="4099" max="4099" width="35.375" style="87" customWidth="1"/>
    <col min="4100" max="4100" width="20.625" style="87" customWidth="1"/>
    <col min="4101" max="4352" width="9" style="87"/>
    <col min="4353" max="4353" width="8.625" style="87" customWidth="1"/>
    <col min="4354" max="4354" width="9.625" style="87" customWidth="1"/>
    <col min="4355" max="4355" width="35.375" style="87" customWidth="1"/>
    <col min="4356" max="4356" width="20.625" style="87" customWidth="1"/>
    <col min="4357" max="4608" width="9" style="87"/>
    <col min="4609" max="4609" width="8.625" style="87" customWidth="1"/>
    <col min="4610" max="4610" width="9.625" style="87" customWidth="1"/>
    <col min="4611" max="4611" width="35.375" style="87" customWidth="1"/>
    <col min="4612" max="4612" width="20.625" style="87" customWidth="1"/>
    <col min="4613" max="4864" width="9" style="87"/>
    <col min="4865" max="4865" width="8.625" style="87" customWidth="1"/>
    <col min="4866" max="4866" width="9.625" style="87" customWidth="1"/>
    <col min="4867" max="4867" width="35.375" style="87" customWidth="1"/>
    <col min="4868" max="4868" width="20.625" style="87" customWidth="1"/>
    <col min="4869" max="5120" width="9" style="87"/>
    <col min="5121" max="5121" width="8.625" style="87" customWidth="1"/>
    <col min="5122" max="5122" width="9.625" style="87" customWidth="1"/>
    <col min="5123" max="5123" width="35.375" style="87" customWidth="1"/>
    <col min="5124" max="5124" width="20.625" style="87" customWidth="1"/>
    <col min="5125" max="5376" width="9" style="87"/>
    <col min="5377" max="5377" width="8.625" style="87" customWidth="1"/>
    <col min="5378" max="5378" width="9.625" style="87" customWidth="1"/>
    <col min="5379" max="5379" width="35.375" style="87" customWidth="1"/>
    <col min="5380" max="5380" width="20.625" style="87" customWidth="1"/>
    <col min="5381" max="5632" width="9" style="87"/>
    <col min="5633" max="5633" width="8.625" style="87" customWidth="1"/>
    <col min="5634" max="5634" width="9.625" style="87" customWidth="1"/>
    <col min="5635" max="5635" width="35.375" style="87" customWidth="1"/>
    <col min="5636" max="5636" width="20.625" style="87" customWidth="1"/>
    <col min="5637" max="5888" width="9" style="87"/>
    <col min="5889" max="5889" width="8.625" style="87" customWidth="1"/>
    <col min="5890" max="5890" width="9.625" style="87" customWidth="1"/>
    <col min="5891" max="5891" width="35.375" style="87" customWidth="1"/>
    <col min="5892" max="5892" width="20.625" style="87" customWidth="1"/>
    <col min="5893" max="6144" width="9" style="87"/>
    <col min="6145" max="6145" width="8.625" style="87" customWidth="1"/>
    <col min="6146" max="6146" width="9.625" style="87" customWidth="1"/>
    <col min="6147" max="6147" width="35.375" style="87" customWidth="1"/>
    <col min="6148" max="6148" width="20.625" style="87" customWidth="1"/>
    <col min="6149" max="6400" width="9" style="87"/>
    <col min="6401" max="6401" width="8.625" style="87" customWidth="1"/>
    <col min="6402" max="6402" width="9.625" style="87" customWidth="1"/>
    <col min="6403" max="6403" width="35.375" style="87" customWidth="1"/>
    <col min="6404" max="6404" width="20.625" style="87" customWidth="1"/>
    <col min="6405" max="6656" width="9" style="87"/>
    <col min="6657" max="6657" width="8.625" style="87" customWidth="1"/>
    <col min="6658" max="6658" width="9.625" style="87" customWidth="1"/>
    <col min="6659" max="6659" width="35.375" style="87" customWidth="1"/>
    <col min="6660" max="6660" width="20.625" style="87" customWidth="1"/>
    <col min="6661" max="6912" width="9" style="87"/>
    <col min="6913" max="6913" width="8.625" style="87" customWidth="1"/>
    <col min="6914" max="6914" width="9.625" style="87" customWidth="1"/>
    <col min="6915" max="6915" width="35.375" style="87" customWidth="1"/>
    <col min="6916" max="6916" width="20.625" style="87" customWidth="1"/>
    <col min="6917" max="7168" width="9" style="87"/>
    <col min="7169" max="7169" width="8.625" style="87" customWidth="1"/>
    <col min="7170" max="7170" width="9.625" style="87" customWidth="1"/>
    <col min="7171" max="7171" width="35.375" style="87" customWidth="1"/>
    <col min="7172" max="7172" width="20.625" style="87" customWidth="1"/>
    <col min="7173" max="7424" width="9" style="87"/>
    <col min="7425" max="7425" width="8.625" style="87" customWidth="1"/>
    <col min="7426" max="7426" width="9.625" style="87" customWidth="1"/>
    <col min="7427" max="7427" width="35.375" style="87" customWidth="1"/>
    <col min="7428" max="7428" width="20.625" style="87" customWidth="1"/>
    <col min="7429" max="7680" width="9" style="87"/>
    <col min="7681" max="7681" width="8.625" style="87" customWidth="1"/>
    <col min="7682" max="7682" width="9.625" style="87" customWidth="1"/>
    <col min="7683" max="7683" width="35.375" style="87" customWidth="1"/>
    <col min="7684" max="7684" width="20.625" style="87" customWidth="1"/>
    <col min="7685" max="7936" width="9" style="87"/>
    <col min="7937" max="7937" width="8.625" style="87" customWidth="1"/>
    <col min="7938" max="7938" width="9.625" style="87" customWidth="1"/>
    <col min="7939" max="7939" width="35.375" style="87" customWidth="1"/>
    <col min="7940" max="7940" width="20.625" style="87" customWidth="1"/>
    <col min="7941" max="8192" width="9" style="87"/>
    <col min="8193" max="8193" width="8.625" style="87" customWidth="1"/>
    <col min="8194" max="8194" width="9.625" style="87" customWidth="1"/>
    <col min="8195" max="8195" width="35.375" style="87" customWidth="1"/>
    <col min="8196" max="8196" width="20.625" style="87" customWidth="1"/>
    <col min="8197" max="8448" width="9" style="87"/>
    <col min="8449" max="8449" width="8.625" style="87" customWidth="1"/>
    <col min="8450" max="8450" width="9.625" style="87" customWidth="1"/>
    <col min="8451" max="8451" width="35.375" style="87" customWidth="1"/>
    <col min="8452" max="8452" width="20.625" style="87" customWidth="1"/>
    <col min="8453" max="8704" width="9" style="87"/>
    <col min="8705" max="8705" width="8.625" style="87" customWidth="1"/>
    <col min="8706" max="8706" width="9.625" style="87" customWidth="1"/>
    <col min="8707" max="8707" width="35.375" style="87" customWidth="1"/>
    <col min="8708" max="8708" width="20.625" style="87" customWidth="1"/>
    <col min="8709" max="8960" width="9" style="87"/>
    <col min="8961" max="8961" width="8.625" style="87" customWidth="1"/>
    <col min="8962" max="8962" width="9.625" style="87" customWidth="1"/>
    <col min="8963" max="8963" width="35.375" style="87" customWidth="1"/>
    <col min="8964" max="8964" width="20.625" style="87" customWidth="1"/>
    <col min="8965" max="9216" width="9" style="87"/>
    <col min="9217" max="9217" width="8.625" style="87" customWidth="1"/>
    <col min="9218" max="9218" width="9.625" style="87" customWidth="1"/>
    <col min="9219" max="9219" width="35.375" style="87" customWidth="1"/>
    <col min="9220" max="9220" width="20.625" style="87" customWidth="1"/>
    <col min="9221" max="9472" width="9" style="87"/>
    <col min="9473" max="9473" width="8.625" style="87" customWidth="1"/>
    <col min="9474" max="9474" width="9.625" style="87" customWidth="1"/>
    <col min="9475" max="9475" width="35.375" style="87" customWidth="1"/>
    <col min="9476" max="9476" width="20.625" style="87" customWidth="1"/>
    <col min="9477" max="9728" width="9" style="87"/>
    <col min="9729" max="9729" width="8.625" style="87" customWidth="1"/>
    <col min="9730" max="9730" width="9.625" style="87" customWidth="1"/>
    <col min="9731" max="9731" width="35.375" style="87" customWidth="1"/>
    <col min="9732" max="9732" width="20.625" style="87" customWidth="1"/>
    <col min="9733" max="9984" width="9" style="87"/>
    <col min="9985" max="9985" width="8.625" style="87" customWidth="1"/>
    <col min="9986" max="9986" width="9.625" style="87" customWidth="1"/>
    <col min="9987" max="9987" width="35.375" style="87" customWidth="1"/>
    <col min="9988" max="9988" width="20.625" style="87" customWidth="1"/>
    <col min="9989" max="10240" width="9" style="87"/>
    <col min="10241" max="10241" width="8.625" style="87" customWidth="1"/>
    <col min="10242" max="10242" width="9.625" style="87" customWidth="1"/>
    <col min="10243" max="10243" width="35.375" style="87" customWidth="1"/>
    <col min="10244" max="10244" width="20.625" style="87" customWidth="1"/>
    <col min="10245" max="10496" width="9" style="87"/>
    <col min="10497" max="10497" width="8.625" style="87" customWidth="1"/>
    <col min="10498" max="10498" width="9.625" style="87" customWidth="1"/>
    <col min="10499" max="10499" width="35.375" style="87" customWidth="1"/>
    <col min="10500" max="10500" width="20.625" style="87" customWidth="1"/>
    <col min="10501" max="10752" width="9" style="87"/>
    <col min="10753" max="10753" width="8.625" style="87" customWidth="1"/>
    <col min="10754" max="10754" width="9.625" style="87" customWidth="1"/>
    <col min="10755" max="10755" width="35.375" style="87" customWidth="1"/>
    <col min="10756" max="10756" width="20.625" style="87" customWidth="1"/>
    <col min="10757" max="11008" width="9" style="87"/>
    <col min="11009" max="11009" width="8.625" style="87" customWidth="1"/>
    <col min="11010" max="11010" width="9.625" style="87" customWidth="1"/>
    <col min="11011" max="11011" width="35.375" style="87" customWidth="1"/>
    <col min="11012" max="11012" width="20.625" style="87" customWidth="1"/>
    <col min="11013" max="11264" width="9" style="87"/>
    <col min="11265" max="11265" width="8.625" style="87" customWidth="1"/>
    <col min="11266" max="11266" width="9.625" style="87" customWidth="1"/>
    <col min="11267" max="11267" width="35.375" style="87" customWidth="1"/>
    <col min="11268" max="11268" width="20.625" style="87" customWidth="1"/>
    <col min="11269" max="11520" width="9" style="87"/>
    <col min="11521" max="11521" width="8.625" style="87" customWidth="1"/>
    <col min="11522" max="11522" width="9.625" style="87" customWidth="1"/>
    <col min="11523" max="11523" width="35.375" style="87" customWidth="1"/>
    <col min="11524" max="11524" width="20.625" style="87" customWidth="1"/>
    <col min="11525" max="11776" width="9" style="87"/>
    <col min="11777" max="11777" width="8.625" style="87" customWidth="1"/>
    <col min="11778" max="11778" width="9.625" style="87" customWidth="1"/>
    <col min="11779" max="11779" width="35.375" style="87" customWidth="1"/>
    <col min="11780" max="11780" width="20.625" style="87" customWidth="1"/>
    <col min="11781" max="12032" width="9" style="87"/>
    <col min="12033" max="12033" width="8.625" style="87" customWidth="1"/>
    <col min="12034" max="12034" width="9.625" style="87" customWidth="1"/>
    <col min="12035" max="12035" width="35.375" style="87" customWidth="1"/>
    <col min="12036" max="12036" width="20.625" style="87" customWidth="1"/>
    <col min="12037" max="12288" width="9" style="87"/>
    <col min="12289" max="12289" width="8.625" style="87" customWidth="1"/>
    <col min="12290" max="12290" width="9.625" style="87" customWidth="1"/>
    <col min="12291" max="12291" width="35.375" style="87" customWidth="1"/>
    <col min="12292" max="12292" width="20.625" style="87" customWidth="1"/>
    <col min="12293" max="12544" width="9" style="87"/>
    <col min="12545" max="12545" width="8.625" style="87" customWidth="1"/>
    <col min="12546" max="12546" width="9.625" style="87" customWidth="1"/>
    <col min="12547" max="12547" width="35.375" style="87" customWidth="1"/>
    <col min="12548" max="12548" width="20.625" style="87" customWidth="1"/>
    <col min="12549" max="12800" width="9" style="87"/>
    <col min="12801" max="12801" width="8.625" style="87" customWidth="1"/>
    <col min="12802" max="12802" width="9.625" style="87" customWidth="1"/>
    <col min="12803" max="12803" width="35.375" style="87" customWidth="1"/>
    <col min="12804" max="12804" width="20.625" style="87" customWidth="1"/>
    <col min="12805" max="13056" width="9" style="87"/>
    <col min="13057" max="13057" width="8.625" style="87" customWidth="1"/>
    <col min="13058" max="13058" width="9.625" style="87" customWidth="1"/>
    <col min="13059" max="13059" width="35.375" style="87" customWidth="1"/>
    <col min="13060" max="13060" width="20.625" style="87" customWidth="1"/>
    <col min="13061" max="13312" width="9" style="87"/>
    <col min="13313" max="13313" width="8.625" style="87" customWidth="1"/>
    <col min="13314" max="13314" width="9.625" style="87" customWidth="1"/>
    <col min="13315" max="13315" width="35.375" style="87" customWidth="1"/>
    <col min="13316" max="13316" width="20.625" style="87" customWidth="1"/>
    <col min="13317" max="13568" width="9" style="87"/>
    <col min="13569" max="13569" width="8.625" style="87" customWidth="1"/>
    <col min="13570" max="13570" width="9.625" style="87" customWidth="1"/>
    <col min="13571" max="13571" width="35.375" style="87" customWidth="1"/>
    <col min="13572" max="13572" width="20.625" style="87" customWidth="1"/>
    <col min="13573" max="13824" width="9" style="87"/>
    <col min="13825" max="13825" width="8.625" style="87" customWidth="1"/>
    <col min="13826" max="13826" width="9.625" style="87" customWidth="1"/>
    <col min="13827" max="13827" width="35.375" style="87" customWidth="1"/>
    <col min="13828" max="13828" width="20.625" style="87" customWidth="1"/>
    <col min="13829" max="14080" width="9" style="87"/>
    <col min="14081" max="14081" width="8.625" style="87" customWidth="1"/>
    <col min="14082" max="14082" width="9.625" style="87" customWidth="1"/>
    <col min="14083" max="14083" width="35.375" style="87" customWidth="1"/>
    <col min="14084" max="14084" width="20.625" style="87" customWidth="1"/>
    <col min="14085" max="14336" width="9" style="87"/>
    <col min="14337" max="14337" width="8.625" style="87" customWidth="1"/>
    <col min="14338" max="14338" width="9.625" style="87" customWidth="1"/>
    <col min="14339" max="14339" width="35.375" style="87" customWidth="1"/>
    <col min="14340" max="14340" width="20.625" style="87" customWidth="1"/>
    <col min="14341" max="14592" width="9" style="87"/>
    <col min="14593" max="14593" width="8.625" style="87" customWidth="1"/>
    <col min="14594" max="14594" width="9.625" style="87" customWidth="1"/>
    <col min="14595" max="14595" width="35.375" style="87" customWidth="1"/>
    <col min="14596" max="14596" width="20.625" style="87" customWidth="1"/>
    <col min="14597" max="14848" width="9" style="87"/>
    <col min="14849" max="14849" width="8.625" style="87" customWidth="1"/>
    <col min="14850" max="14850" width="9.625" style="87" customWidth="1"/>
    <col min="14851" max="14851" width="35.375" style="87" customWidth="1"/>
    <col min="14852" max="14852" width="20.625" style="87" customWidth="1"/>
    <col min="14853" max="15104" width="9" style="87"/>
    <col min="15105" max="15105" width="8.625" style="87" customWidth="1"/>
    <col min="15106" max="15106" width="9.625" style="87" customWidth="1"/>
    <col min="15107" max="15107" width="35.375" style="87" customWidth="1"/>
    <col min="15108" max="15108" width="20.625" style="87" customWidth="1"/>
    <col min="15109" max="15360" width="9" style="87"/>
    <col min="15361" max="15361" width="8.625" style="87" customWidth="1"/>
    <col min="15362" max="15362" width="9.625" style="87" customWidth="1"/>
    <col min="15363" max="15363" width="35.375" style="87" customWidth="1"/>
    <col min="15364" max="15364" width="20.625" style="87" customWidth="1"/>
    <col min="15365" max="15616" width="9" style="87"/>
    <col min="15617" max="15617" width="8.625" style="87" customWidth="1"/>
    <col min="15618" max="15618" width="9.625" style="87" customWidth="1"/>
    <col min="15619" max="15619" width="35.375" style="87" customWidth="1"/>
    <col min="15620" max="15620" width="20.625" style="87" customWidth="1"/>
    <col min="15621" max="15872" width="9" style="87"/>
    <col min="15873" max="15873" width="8.625" style="87" customWidth="1"/>
    <col min="15874" max="15874" width="9.625" style="87" customWidth="1"/>
    <col min="15875" max="15875" width="35.375" style="87" customWidth="1"/>
    <col min="15876" max="15876" width="20.625" style="87" customWidth="1"/>
    <col min="15877" max="16128" width="9" style="87"/>
    <col min="16129" max="16129" width="8.625" style="87" customWidth="1"/>
    <col min="16130" max="16130" width="9.625" style="87" customWidth="1"/>
    <col min="16131" max="16131" width="35.375" style="87" customWidth="1"/>
    <col min="16132" max="16132" width="20.625" style="87" customWidth="1"/>
    <col min="16133" max="16384" width="9" style="87"/>
  </cols>
  <sheetData>
    <row r="1" spans="1:5" ht="35.25" customHeight="1">
      <c r="A1" s="108" t="s">
        <v>179</v>
      </c>
      <c r="B1" s="108"/>
      <c r="C1" s="108"/>
      <c r="D1" s="108"/>
    </row>
    <row r="2" spans="1:5" ht="22.9" customHeight="1"/>
    <row r="3" spans="1:5" s="90" customFormat="1" ht="20.25" customHeight="1">
      <c r="A3" s="88" t="s">
        <v>210</v>
      </c>
      <c r="B3" s="88"/>
      <c r="C3" s="60"/>
      <c r="D3" s="89" t="s">
        <v>181</v>
      </c>
      <c r="E3" s="89"/>
    </row>
    <row r="4" spans="1:5" ht="34.9" customHeight="1">
      <c r="A4" s="91" t="s">
        <v>182</v>
      </c>
      <c r="B4" s="91" t="s">
        <v>183</v>
      </c>
      <c r="C4" s="91" t="s">
        <v>184</v>
      </c>
      <c r="D4" s="91" t="s">
        <v>16</v>
      </c>
    </row>
    <row r="5" spans="1:5" s="94" customFormat="1" ht="34.9" customHeight="1">
      <c r="A5" s="92">
        <v>1</v>
      </c>
      <c r="B5" s="92">
        <v>100</v>
      </c>
      <c r="C5" s="92" t="s">
        <v>185</v>
      </c>
      <c r="D5" s="93">
        <f>'100章 (X067线)'!F22</f>
        <v>0</v>
      </c>
    </row>
    <row r="6" spans="1:5" s="94" customFormat="1" ht="34.9" customHeight="1">
      <c r="A6" s="92">
        <v>2</v>
      </c>
      <c r="B6" s="92">
        <v>200</v>
      </c>
      <c r="C6" s="92" t="s">
        <v>194</v>
      </c>
      <c r="D6" s="93">
        <f>'200章 (X067线)'!F54</f>
        <v>0</v>
      </c>
    </row>
    <row r="7" spans="1:5" s="94" customFormat="1" ht="34.9" customHeight="1">
      <c r="A7" s="92">
        <v>3</v>
      </c>
      <c r="B7" s="92">
        <v>300</v>
      </c>
      <c r="C7" s="92" t="s">
        <v>195</v>
      </c>
      <c r="D7" s="93">
        <v>0</v>
      </c>
    </row>
    <row r="8" spans="1:5" s="94" customFormat="1" ht="34.9" customHeight="1">
      <c r="A8" s="92">
        <v>4</v>
      </c>
      <c r="B8" s="92">
        <v>400</v>
      </c>
      <c r="C8" s="92" t="s">
        <v>196</v>
      </c>
      <c r="D8" s="93">
        <v>0</v>
      </c>
    </row>
    <row r="9" spans="1:5" s="94" customFormat="1" ht="34.9" customHeight="1">
      <c r="A9" s="92">
        <v>5</v>
      </c>
      <c r="B9" s="92">
        <v>500</v>
      </c>
      <c r="C9" s="92" t="s">
        <v>186</v>
      </c>
      <c r="D9" s="93">
        <v>0</v>
      </c>
    </row>
    <row r="10" spans="1:5" s="94" customFormat="1" ht="34.9" customHeight="1">
      <c r="A10" s="92">
        <v>6</v>
      </c>
      <c r="B10" s="92">
        <v>600</v>
      </c>
      <c r="C10" s="92" t="s">
        <v>197</v>
      </c>
      <c r="D10" s="93">
        <v>0</v>
      </c>
    </row>
    <row r="11" spans="1:5" s="94" customFormat="1" ht="34.9" customHeight="1">
      <c r="A11" s="92">
        <v>7</v>
      </c>
      <c r="B11" s="92">
        <v>700</v>
      </c>
      <c r="C11" s="92" t="s">
        <v>187</v>
      </c>
      <c r="D11" s="93">
        <v>0</v>
      </c>
    </row>
    <row r="12" spans="1:5" s="94" customFormat="1" ht="34.9" customHeight="1">
      <c r="A12" s="92">
        <v>8</v>
      </c>
      <c r="B12" s="107" t="s">
        <v>188</v>
      </c>
      <c r="C12" s="107"/>
      <c r="D12" s="93">
        <f>IF(D5=0,0,SUM(D5:D11))</f>
        <v>0</v>
      </c>
    </row>
    <row r="13" spans="1:5" s="94" customFormat="1" ht="34.9" customHeight="1">
      <c r="A13" s="92">
        <v>9</v>
      </c>
      <c r="B13" s="109" t="s">
        <v>189</v>
      </c>
      <c r="C13" s="107"/>
      <c r="D13" s="93">
        <v>0</v>
      </c>
    </row>
    <row r="14" spans="1:5" s="94" customFormat="1" ht="34.9" customHeight="1">
      <c r="A14" s="92">
        <v>10</v>
      </c>
      <c r="B14" s="109" t="s">
        <v>190</v>
      </c>
      <c r="C14" s="107"/>
      <c r="D14" s="93">
        <f>IF(D12=0,0,D12-D13)</f>
        <v>0</v>
      </c>
    </row>
    <row r="15" spans="1:5" s="94" customFormat="1" ht="34.9" customHeight="1">
      <c r="A15" s="92">
        <v>11</v>
      </c>
      <c r="B15" s="107" t="s">
        <v>191</v>
      </c>
      <c r="C15" s="107"/>
      <c r="D15" s="95">
        <v>0</v>
      </c>
    </row>
    <row r="16" spans="1:5" s="94" customFormat="1" ht="34.9" customHeight="1">
      <c r="A16" s="92">
        <v>12</v>
      </c>
      <c r="B16" s="107" t="s">
        <v>192</v>
      </c>
      <c r="C16" s="107"/>
      <c r="D16" s="93">
        <f>IF(D12=0,0,ROUND(D14*3%,0))</f>
        <v>0</v>
      </c>
    </row>
    <row r="17" spans="1:4" s="94" customFormat="1" ht="34.9" customHeight="1">
      <c r="A17" s="92">
        <v>13</v>
      </c>
      <c r="B17" s="107" t="s">
        <v>193</v>
      </c>
      <c r="C17" s="107"/>
      <c r="D17" s="93">
        <f>IF(D12=0,0,D12+D15+D16)</f>
        <v>0</v>
      </c>
    </row>
  </sheetData>
  <sheetProtection password="C6D1" sheet="1" objects="1" scenarios="1" formatCells="0" formatColumns="0" formatRows="0"/>
  <mergeCells count="7">
    <mergeCell ref="B17:C17"/>
    <mergeCell ref="A1:D1"/>
    <mergeCell ref="B12:C12"/>
    <mergeCell ref="B13:C13"/>
    <mergeCell ref="B14:C14"/>
    <mergeCell ref="B15:C15"/>
    <mergeCell ref="B16:C16"/>
  </mergeCells>
  <phoneticPr fontId="34"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2">
    <tabColor rgb="FFFF0000"/>
  </sheetPr>
  <dimension ref="A1:AZ28"/>
  <sheetViews>
    <sheetView showGridLines="0" view="pageBreakPreview" topLeftCell="A19" zoomScaleNormal="100" workbookViewId="0">
      <selection activeCell="A21" sqref="A21"/>
    </sheetView>
  </sheetViews>
  <sheetFormatPr defaultRowHeight="30.75"/>
  <cols>
    <col min="1" max="1" width="75.125" style="21" customWidth="1"/>
    <col min="2" max="2" width="0.875" style="21" customWidth="1"/>
    <col min="3" max="52" width="9" style="22"/>
    <col min="53" max="256" width="9" style="21"/>
    <col min="257" max="257" width="75.125" style="21" customWidth="1"/>
    <col min="258" max="258" width="0.875" style="21" customWidth="1"/>
    <col min="259" max="512" width="9" style="21"/>
    <col min="513" max="513" width="75.125" style="21" customWidth="1"/>
    <col min="514" max="514" width="0.875" style="21" customWidth="1"/>
    <col min="515" max="768" width="9" style="21"/>
    <col min="769" max="769" width="75.125" style="21" customWidth="1"/>
    <col min="770" max="770" width="0.875" style="21" customWidth="1"/>
    <col min="771" max="1024" width="9" style="21"/>
    <col min="1025" max="1025" width="75.125" style="21" customWidth="1"/>
    <col min="1026" max="1026" width="0.875" style="21" customWidth="1"/>
    <col min="1027" max="1280" width="9" style="21"/>
    <col min="1281" max="1281" width="75.125" style="21" customWidth="1"/>
    <col min="1282" max="1282" width="0.875" style="21" customWidth="1"/>
    <col min="1283" max="1536" width="9" style="21"/>
    <col min="1537" max="1537" width="75.125" style="21" customWidth="1"/>
    <col min="1538" max="1538" width="0.875" style="21" customWidth="1"/>
    <col min="1539" max="1792" width="9" style="21"/>
    <col min="1793" max="1793" width="75.125" style="21" customWidth="1"/>
    <col min="1794" max="1794" width="0.875" style="21" customWidth="1"/>
    <col min="1795" max="2048" width="9" style="21"/>
    <col min="2049" max="2049" width="75.125" style="21" customWidth="1"/>
    <col min="2050" max="2050" width="0.875" style="21" customWidth="1"/>
    <col min="2051" max="2304" width="9" style="21"/>
    <col min="2305" max="2305" width="75.125" style="21" customWidth="1"/>
    <col min="2306" max="2306" width="0.875" style="21" customWidth="1"/>
    <col min="2307" max="2560" width="9" style="21"/>
    <col min="2561" max="2561" width="75.125" style="21" customWidth="1"/>
    <col min="2562" max="2562" width="0.875" style="21" customWidth="1"/>
    <col min="2563" max="2816" width="9" style="21"/>
    <col min="2817" max="2817" width="75.125" style="21" customWidth="1"/>
    <col min="2818" max="2818" width="0.875" style="21" customWidth="1"/>
    <col min="2819" max="3072" width="9" style="21"/>
    <col min="3073" max="3073" width="75.125" style="21" customWidth="1"/>
    <col min="3074" max="3074" width="0.875" style="21" customWidth="1"/>
    <col min="3075" max="3328" width="9" style="21"/>
    <col min="3329" max="3329" width="75.125" style="21" customWidth="1"/>
    <col min="3330" max="3330" width="0.875" style="21" customWidth="1"/>
    <col min="3331" max="3584" width="9" style="21"/>
    <col min="3585" max="3585" width="75.125" style="21" customWidth="1"/>
    <col min="3586" max="3586" width="0.875" style="21" customWidth="1"/>
    <col min="3587" max="3840" width="9" style="21"/>
    <col min="3841" max="3841" width="75.125" style="21" customWidth="1"/>
    <col min="3842" max="3842" width="0.875" style="21" customWidth="1"/>
    <col min="3843" max="4096" width="9" style="21"/>
    <col min="4097" max="4097" width="75.125" style="21" customWidth="1"/>
    <col min="4098" max="4098" width="0.875" style="21" customWidth="1"/>
    <col min="4099" max="4352" width="9" style="21"/>
    <col min="4353" max="4353" width="75.125" style="21" customWidth="1"/>
    <col min="4354" max="4354" width="0.875" style="21" customWidth="1"/>
    <col min="4355" max="4608" width="9" style="21"/>
    <col min="4609" max="4609" width="75.125" style="21" customWidth="1"/>
    <col min="4610" max="4610" width="0.875" style="21" customWidth="1"/>
    <col min="4611" max="4864" width="9" style="21"/>
    <col min="4865" max="4865" width="75.125" style="21" customWidth="1"/>
    <col min="4866" max="4866" width="0.875" style="21" customWidth="1"/>
    <col min="4867" max="5120" width="9" style="21"/>
    <col min="5121" max="5121" width="75.125" style="21" customWidth="1"/>
    <col min="5122" max="5122" width="0.875" style="21" customWidth="1"/>
    <col min="5123" max="5376" width="9" style="21"/>
    <col min="5377" max="5377" width="75.125" style="21" customWidth="1"/>
    <col min="5378" max="5378" width="0.875" style="21" customWidth="1"/>
    <col min="5379" max="5632" width="9" style="21"/>
    <col min="5633" max="5633" width="75.125" style="21" customWidth="1"/>
    <col min="5634" max="5634" width="0.875" style="21" customWidth="1"/>
    <col min="5635" max="5888" width="9" style="21"/>
    <col min="5889" max="5889" width="75.125" style="21" customWidth="1"/>
    <col min="5890" max="5890" width="0.875" style="21" customWidth="1"/>
    <col min="5891" max="6144" width="9" style="21"/>
    <col min="6145" max="6145" width="75.125" style="21" customWidth="1"/>
    <col min="6146" max="6146" width="0.875" style="21" customWidth="1"/>
    <col min="6147" max="6400" width="9" style="21"/>
    <col min="6401" max="6401" width="75.125" style="21" customWidth="1"/>
    <col min="6402" max="6402" width="0.875" style="21" customWidth="1"/>
    <col min="6403" max="6656" width="9" style="21"/>
    <col min="6657" max="6657" width="75.125" style="21" customWidth="1"/>
    <col min="6658" max="6658" width="0.875" style="21" customWidth="1"/>
    <col min="6659" max="6912" width="9" style="21"/>
    <col min="6913" max="6913" width="75.125" style="21" customWidth="1"/>
    <col min="6914" max="6914" width="0.875" style="21" customWidth="1"/>
    <col min="6915" max="7168" width="9" style="21"/>
    <col min="7169" max="7169" width="75.125" style="21" customWidth="1"/>
    <col min="7170" max="7170" width="0.875" style="21" customWidth="1"/>
    <col min="7171" max="7424" width="9" style="21"/>
    <col min="7425" max="7425" width="75.125" style="21" customWidth="1"/>
    <col min="7426" max="7426" width="0.875" style="21" customWidth="1"/>
    <col min="7427" max="7680" width="9" style="21"/>
    <col min="7681" max="7681" width="75.125" style="21" customWidth="1"/>
    <col min="7682" max="7682" width="0.875" style="21" customWidth="1"/>
    <col min="7683" max="7936" width="9" style="21"/>
    <col min="7937" max="7937" width="75.125" style="21" customWidth="1"/>
    <col min="7938" max="7938" width="0.875" style="21" customWidth="1"/>
    <col min="7939" max="8192" width="9" style="21"/>
    <col min="8193" max="8193" width="75.125" style="21" customWidth="1"/>
    <col min="8194" max="8194" width="0.875" style="21" customWidth="1"/>
    <col min="8195" max="8448" width="9" style="21"/>
    <col min="8449" max="8449" width="75.125" style="21" customWidth="1"/>
    <col min="8450" max="8450" width="0.875" style="21" customWidth="1"/>
    <col min="8451" max="8704" width="9" style="21"/>
    <col min="8705" max="8705" width="75.125" style="21" customWidth="1"/>
    <col min="8706" max="8706" width="0.875" style="21" customWidth="1"/>
    <col min="8707" max="8960" width="9" style="21"/>
    <col min="8961" max="8961" width="75.125" style="21" customWidth="1"/>
    <col min="8962" max="8962" width="0.875" style="21" customWidth="1"/>
    <col min="8963" max="9216" width="9" style="21"/>
    <col min="9217" max="9217" width="75.125" style="21" customWidth="1"/>
    <col min="9218" max="9218" width="0.875" style="21" customWidth="1"/>
    <col min="9219" max="9472" width="9" style="21"/>
    <col min="9473" max="9473" width="75.125" style="21" customWidth="1"/>
    <col min="9474" max="9474" width="0.875" style="21" customWidth="1"/>
    <col min="9475" max="9728" width="9" style="21"/>
    <col min="9729" max="9729" width="75.125" style="21" customWidth="1"/>
    <col min="9730" max="9730" width="0.875" style="21" customWidth="1"/>
    <col min="9731" max="9984" width="9" style="21"/>
    <col min="9985" max="9985" width="75.125" style="21" customWidth="1"/>
    <col min="9986" max="9986" width="0.875" style="21" customWidth="1"/>
    <col min="9987" max="10240" width="9" style="21"/>
    <col min="10241" max="10241" width="75.125" style="21" customWidth="1"/>
    <col min="10242" max="10242" width="0.875" style="21" customWidth="1"/>
    <col min="10243" max="10496" width="9" style="21"/>
    <col min="10497" max="10497" width="75.125" style="21" customWidth="1"/>
    <col min="10498" max="10498" width="0.875" style="21" customWidth="1"/>
    <col min="10499" max="10752" width="9" style="21"/>
    <col min="10753" max="10753" width="75.125" style="21" customWidth="1"/>
    <col min="10754" max="10754" width="0.875" style="21" customWidth="1"/>
    <col min="10755" max="11008" width="9" style="21"/>
    <col min="11009" max="11009" width="75.125" style="21" customWidth="1"/>
    <col min="11010" max="11010" width="0.875" style="21" customWidth="1"/>
    <col min="11011" max="11264" width="9" style="21"/>
    <col min="11265" max="11265" width="75.125" style="21" customWidth="1"/>
    <col min="11266" max="11266" width="0.875" style="21" customWidth="1"/>
    <col min="11267" max="11520" width="9" style="21"/>
    <col min="11521" max="11521" width="75.125" style="21" customWidth="1"/>
    <col min="11522" max="11522" width="0.875" style="21" customWidth="1"/>
    <col min="11523" max="11776" width="9" style="21"/>
    <col min="11777" max="11777" width="75.125" style="21" customWidth="1"/>
    <col min="11778" max="11778" width="0.875" style="21" customWidth="1"/>
    <col min="11779" max="12032" width="9" style="21"/>
    <col min="12033" max="12033" width="75.125" style="21" customWidth="1"/>
    <col min="12034" max="12034" width="0.875" style="21" customWidth="1"/>
    <col min="12035" max="12288" width="9" style="21"/>
    <col min="12289" max="12289" width="75.125" style="21" customWidth="1"/>
    <col min="12290" max="12290" width="0.875" style="21" customWidth="1"/>
    <col min="12291" max="12544" width="9" style="21"/>
    <col min="12545" max="12545" width="75.125" style="21" customWidth="1"/>
    <col min="12546" max="12546" width="0.875" style="21" customWidth="1"/>
    <col min="12547" max="12800" width="9" style="21"/>
    <col min="12801" max="12801" width="75.125" style="21" customWidth="1"/>
    <col min="12802" max="12802" width="0.875" style="21" customWidth="1"/>
    <col min="12803" max="13056" width="9" style="21"/>
    <col min="13057" max="13057" width="75.125" style="21" customWidth="1"/>
    <col min="13058" max="13058" width="0.875" style="21" customWidth="1"/>
    <col min="13059" max="13312" width="9" style="21"/>
    <col min="13313" max="13313" width="75.125" style="21" customWidth="1"/>
    <col min="13314" max="13314" width="0.875" style="21" customWidth="1"/>
    <col min="13315" max="13568" width="9" style="21"/>
    <col min="13569" max="13569" width="75.125" style="21" customWidth="1"/>
    <col min="13570" max="13570" width="0.875" style="21" customWidth="1"/>
    <col min="13571" max="13824" width="9" style="21"/>
    <col min="13825" max="13825" width="75.125" style="21" customWidth="1"/>
    <col min="13826" max="13826" width="0.875" style="21" customWidth="1"/>
    <col min="13827" max="14080" width="9" style="21"/>
    <col min="14081" max="14081" width="75.125" style="21" customWidth="1"/>
    <col min="14082" max="14082" width="0.875" style="21" customWidth="1"/>
    <col min="14083" max="14336" width="9" style="21"/>
    <col min="14337" max="14337" width="75.125" style="21" customWidth="1"/>
    <col min="14338" max="14338" width="0.875" style="21" customWidth="1"/>
    <col min="14339" max="14592" width="9" style="21"/>
    <col min="14593" max="14593" width="75.125" style="21" customWidth="1"/>
    <col min="14594" max="14594" width="0.875" style="21" customWidth="1"/>
    <col min="14595" max="14848" width="9" style="21"/>
    <col min="14849" max="14849" width="75.125" style="21" customWidth="1"/>
    <col min="14850" max="14850" width="0.875" style="21" customWidth="1"/>
    <col min="14851" max="15104" width="9" style="21"/>
    <col min="15105" max="15105" width="75.125" style="21" customWidth="1"/>
    <col min="15106" max="15106" width="0.875" style="21" customWidth="1"/>
    <col min="15107" max="15360" width="9" style="21"/>
    <col min="15361" max="15361" width="75.125" style="21" customWidth="1"/>
    <col min="15362" max="15362" width="0.875" style="21" customWidth="1"/>
    <col min="15363" max="15616" width="9" style="21"/>
    <col min="15617" max="15617" width="75.125" style="21" customWidth="1"/>
    <col min="15618" max="15618" width="0.875" style="21" customWidth="1"/>
    <col min="15619" max="15872" width="9" style="21"/>
    <col min="15873" max="15873" width="75.125" style="21" customWidth="1"/>
    <col min="15874" max="15874" width="0.875" style="21" customWidth="1"/>
    <col min="15875" max="16128" width="9" style="21"/>
    <col min="16129" max="16129" width="75.125" style="21" customWidth="1"/>
    <col min="16130" max="16130" width="0.875" style="21" customWidth="1"/>
    <col min="16131" max="16384" width="9" style="21"/>
  </cols>
  <sheetData>
    <row r="1" spans="1:3" s="22" customFormat="1" ht="42" customHeight="1">
      <c r="A1" s="20" t="s">
        <v>308</v>
      </c>
      <c r="B1" s="21"/>
    </row>
    <row r="2" spans="1:3" s="22" customFormat="1" ht="39.950000000000003" customHeight="1">
      <c r="A2" s="23" t="s">
        <v>20</v>
      </c>
      <c r="B2" s="21"/>
    </row>
    <row r="3" spans="1:3" s="22" customFormat="1" ht="72">
      <c r="A3" s="24" t="s">
        <v>21</v>
      </c>
      <c r="B3" s="21"/>
    </row>
    <row r="4" spans="1:3" s="22" customFormat="1" ht="43.5">
      <c r="A4" s="21" t="s">
        <v>22</v>
      </c>
      <c r="B4" s="21"/>
    </row>
    <row r="5" spans="1:3" s="22" customFormat="1" ht="87">
      <c r="A5" s="25" t="s">
        <v>23</v>
      </c>
      <c r="B5" s="21"/>
      <c r="C5" s="99"/>
    </row>
    <row r="6" spans="1:3" s="22" customFormat="1" ht="60">
      <c r="A6" s="21" t="s">
        <v>262</v>
      </c>
      <c r="B6" s="21"/>
    </row>
    <row r="7" spans="1:3" s="22" customFormat="1" ht="45">
      <c r="A7" s="21" t="s">
        <v>263</v>
      </c>
      <c r="B7" s="21"/>
    </row>
    <row r="8" spans="1:3" s="22" customFormat="1" ht="43.5">
      <c r="A8" s="21" t="s">
        <v>24</v>
      </c>
      <c r="B8" s="21"/>
    </row>
    <row r="9" spans="1:3" s="22" customFormat="1" ht="43.5">
      <c r="A9" s="21" t="s">
        <v>25</v>
      </c>
      <c r="B9" s="21"/>
    </row>
    <row r="10" spans="1:3" s="22" customFormat="1" ht="39.950000000000003" customHeight="1">
      <c r="A10" s="23" t="s">
        <v>26</v>
      </c>
      <c r="B10" s="21"/>
    </row>
    <row r="11" spans="1:3" s="22" customFormat="1" ht="43.5">
      <c r="A11" s="21" t="s">
        <v>27</v>
      </c>
      <c r="B11" s="21"/>
    </row>
    <row r="12" spans="1:3" s="22" customFormat="1" ht="57.75">
      <c r="A12" s="21" t="s">
        <v>28</v>
      </c>
      <c r="B12" s="21"/>
    </row>
    <row r="13" spans="1:3" s="22" customFormat="1" ht="57.75">
      <c r="A13" s="21" t="s">
        <v>29</v>
      </c>
      <c r="B13" s="21"/>
    </row>
    <row r="14" spans="1:3" s="22" customFormat="1" ht="57.75">
      <c r="A14" s="21" t="s">
        <v>30</v>
      </c>
      <c r="B14" s="21"/>
    </row>
    <row r="15" spans="1:3" s="22" customFormat="1" ht="43.5">
      <c r="A15" s="21" t="s">
        <v>31</v>
      </c>
      <c r="B15" s="21"/>
    </row>
    <row r="16" spans="1:3" s="22" customFormat="1">
      <c r="A16" s="21" t="s">
        <v>32</v>
      </c>
      <c r="B16" s="21"/>
    </row>
    <row r="17" spans="1:52" ht="31.5">
      <c r="A17" s="21" t="s">
        <v>33</v>
      </c>
    </row>
    <row r="18" spans="1:52" s="25" customFormat="1" ht="39.950000000000003" customHeight="1">
      <c r="A18" s="26" t="s">
        <v>34</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s="25" customFormat="1" ht="39.950000000000003" customHeight="1">
      <c r="A19" s="26" t="s">
        <v>35</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s="11" customFormat="1" ht="102.75">
      <c r="A20" s="15" t="s">
        <v>264</v>
      </c>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s="9" customFormat="1" ht="146.25">
      <c r="A21" s="28" t="s">
        <v>312</v>
      </c>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25" customFormat="1">
      <c r="A22" s="14" t="s">
        <v>36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c r="A23" s="29" t="s">
        <v>37</v>
      </c>
    </row>
    <row r="24" spans="1:52" ht="43.5">
      <c r="A24" s="29" t="s">
        <v>38</v>
      </c>
    </row>
    <row r="25" spans="1:52" ht="57.75">
      <c r="A25" s="14" t="s">
        <v>39</v>
      </c>
    </row>
    <row r="26" spans="1:52" ht="43.5">
      <c r="A26" s="25" t="s">
        <v>40</v>
      </c>
    </row>
    <row r="27" spans="1:52" ht="43.5">
      <c r="A27" s="25" t="s">
        <v>41</v>
      </c>
    </row>
    <row r="28" spans="1:52" ht="43.5">
      <c r="A28" s="14" t="s">
        <v>42</v>
      </c>
    </row>
  </sheetData>
  <sheetProtection password="C6D1" sheet="1" objects="1" scenarios="1" formatCells="0" formatColumns="0" formatRows="0"/>
  <phoneticPr fontId="34"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3">
    <tabColor rgb="FFFF0000"/>
  </sheetPr>
  <dimension ref="A1:G21"/>
  <sheetViews>
    <sheetView showGridLines="0" showZeros="0" view="pageBreakPreview" zoomScaleNormal="100" workbookViewId="0">
      <selection activeCell="B13" sqref="B13"/>
    </sheetView>
  </sheetViews>
  <sheetFormatPr defaultRowHeight="12.75"/>
  <cols>
    <col min="1" max="1" width="8.625" style="32" customWidth="1"/>
    <col min="2" max="2" width="30.125" style="31" customWidth="1"/>
    <col min="3" max="3" width="5.625" style="32" customWidth="1"/>
    <col min="4" max="4" width="7.625" style="33" customWidth="1"/>
    <col min="5" max="5" width="11.625" style="34" customWidth="1"/>
    <col min="6" max="6" width="11.625" style="35" customWidth="1"/>
    <col min="7" max="256" width="9" style="33"/>
    <col min="257" max="257" width="8.625" style="33" customWidth="1"/>
    <col min="258" max="258" width="30.125" style="33" customWidth="1"/>
    <col min="259" max="259" width="5.625" style="33" customWidth="1"/>
    <col min="260" max="260" width="7.625" style="33" customWidth="1"/>
    <col min="261" max="262" width="11.625" style="33" customWidth="1"/>
    <col min="263" max="512" width="9" style="33"/>
    <col min="513" max="513" width="8.625" style="33" customWidth="1"/>
    <col min="514" max="514" width="30.125" style="33" customWidth="1"/>
    <col min="515" max="515" width="5.625" style="33" customWidth="1"/>
    <col min="516" max="516" width="7.625" style="33" customWidth="1"/>
    <col min="517" max="518" width="11.625" style="33" customWidth="1"/>
    <col min="519" max="768" width="9" style="33"/>
    <col min="769" max="769" width="8.625" style="33" customWidth="1"/>
    <col min="770" max="770" width="30.125" style="33" customWidth="1"/>
    <col min="771" max="771" width="5.625" style="33" customWidth="1"/>
    <col min="772" max="772" width="7.625" style="33" customWidth="1"/>
    <col min="773" max="774" width="11.625" style="33" customWidth="1"/>
    <col min="775" max="1024" width="9" style="33"/>
    <col min="1025" max="1025" width="8.625" style="33" customWidth="1"/>
    <col min="1026" max="1026" width="30.125" style="33" customWidth="1"/>
    <col min="1027" max="1027" width="5.625" style="33" customWidth="1"/>
    <col min="1028" max="1028" width="7.625" style="33" customWidth="1"/>
    <col min="1029" max="1030" width="11.625" style="33" customWidth="1"/>
    <col min="1031" max="1280" width="9" style="33"/>
    <col min="1281" max="1281" width="8.625" style="33" customWidth="1"/>
    <col min="1282" max="1282" width="30.125" style="33" customWidth="1"/>
    <col min="1283" max="1283" width="5.625" style="33" customWidth="1"/>
    <col min="1284" max="1284" width="7.625" style="33" customWidth="1"/>
    <col min="1285" max="1286" width="11.625" style="33" customWidth="1"/>
    <col min="1287" max="1536" width="9" style="33"/>
    <col min="1537" max="1537" width="8.625" style="33" customWidth="1"/>
    <col min="1538" max="1538" width="30.125" style="33" customWidth="1"/>
    <col min="1539" max="1539" width="5.625" style="33" customWidth="1"/>
    <col min="1540" max="1540" width="7.625" style="33" customWidth="1"/>
    <col min="1541" max="1542" width="11.625" style="33" customWidth="1"/>
    <col min="1543" max="1792" width="9" style="33"/>
    <col min="1793" max="1793" width="8.625" style="33" customWidth="1"/>
    <col min="1794" max="1794" width="30.125" style="33" customWidth="1"/>
    <col min="1795" max="1795" width="5.625" style="33" customWidth="1"/>
    <col min="1796" max="1796" width="7.625" style="33" customWidth="1"/>
    <col min="1797" max="1798" width="11.625" style="33" customWidth="1"/>
    <col min="1799" max="2048" width="9" style="33"/>
    <col min="2049" max="2049" width="8.625" style="33" customWidth="1"/>
    <col min="2050" max="2050" width="30.125" style="33" customWidth="1"/>
    <col min="2051" max="2051" width="5.625" style="33" customWidth="1"/>
    <col min="2052" max="2052" width="7.625" style="33" customWidth="1"/>
    <col min="2053" max="2054" width="11.625" style="33" customWidth="1"/>
    <col min="2055" max="2304" width="9" style="33"/>
    <col min="2305" max="2305" width="8.625" style="33" customWidth="1"/>
    <col min="2306" max="2306" width="30.125" style="33" customWidth="1"/>
    <col min="2307" max="2307" width="5.625" style="33" customWidth="1"/>
    <col min="2308" max="2308" width="7.625" style="33" customWidth="1"/>
    <col min="2309" max="2310" width="11.625" style="33" customWidth="1"/>
    <col min="2311" max="2560" width="9" style="33"/>
    <col min="2561" max="2561" width="8.625" style="33" customWidth="1"/>
    <col min="2562" max="2562" width="30.125" style="33" customWidth="1"/>
    <col min="2563" max="2563" width="5.625" style="33" customWidth="1"/>
    <col min="2564" max="2564" width="7.625" style="33" customWidth="1"/>
    <col min="2565" max="2566" width="11.625" style="33" customWidth="1"/>
    <col min="2567" max="2816" width="9" style="33"/>
    <col min="2817" max="2817" width="8.625" style="33" customWidth="1"/>
    <col min="2818" max="2818" width="30.125" style="33" customWidth="1"/>
    <col min="2819" max="2819" width="5.625" style="33" customWidth="1"/>
    <col min="2820" max="2820" width="7.625" style="33" customWidth="1"/>
    <col min="2821" max="2822" width="11.625" style="33" customWidth="1"/>
    <col min="2823" max="3072" width="9" style="33"/>
    <col min="3073" max="3073" width="8.625" style="33" customWidth="1"/>
    <col min="3074" max="3074" width="30.125" style="33" customWidth="1"/>
    <col min="3075" max="3075" width="5.625" style="33" customWidth="1"/>
    <col min="3076" max="3076" width="7.625" style="33" customWidth="1"/>
    <col min="3077" max="3078" width="11.625" style="33" customWidth="1"/>
    <col min="3079" max="3328" width="9" style="33"/>
    <col min="3329" max="3329" width="8.625" style="33" customWidth="1"/>
    <col min="3330" max="3330" width="30.125" style="33" customWidth="1"/>
    <col min="3331" max="3331" width="5.625" style="33" customWidth="1"/>
    <col min="3332" max="3332" width="7.625" style="33" customWidth="1"/>
    <col min="3333" max="3334" width="11.625" style="33" customWidth="1"/>
    <col min="3335" max="3584" width="9" style="33"/>
    <col min="3585" max="3585" width="8.625" style="33" customWidth="1"/>
    <col min="3586" max="3586" width="30.125" style="33" customWidth="1"/>
    <col min="3587" max="3587" width="5.625" style="33" customWidth="1"/>
    <col min="3588" max="3588" width="7.625" style="33" customWidth="1"/>
    <col min="3589" max="3590" width="11.625" style="33" customWidth="1"/>
    <col min="3591" max="3840" width="9" style="33"/>
    <col min="3841" max="3841" width="8.625" style="33" customWidth="1"/>
    <col min="3842" max="3842" width="30.125" style="33" customWidth="1"/>
    <col min="3843" max="3843" width="5.625" style="33" customWidth="1"/>
    <col min="3844" max="3844" width="7.625" style="33" customWidth="1"/>
    <col min="3845" max="3846" width="11.625" style="33" customWidth="1"/>
    <col min="3847" max="4096" width="9" style="33"/>
    <col min="4097" max="4097" width="8.625" style="33" customWidth="1"/>
    <col min="4098" max="4098" width="30.125" style="33" customWidth="1"/>
    <col min="4099" max="4099" width="5.625" style="33" customWidth="1"/>
    <col min="4100" max="4100" width="7.625" style="33" customWidth="1"/>
    <col min="4101" max="4102" width="11.625" style="33" customWidth="1"/>
    <col min="4103" max="4352" width="9" style="33"/>
    <col min="4353" max="4353" width="8.625" style="33" customWidth="1"/>
    <col min="4354" max="4354" width="30.125" style="33" customWidth="1"/>
    <col min="4355" max="4355" width="5.625" style="33" customWidth="1"/>
    <col min="4356" max="4356" width="7.625" style="33" customWidth="1"/>
    <col min="4357" max="4358" width="11.625" style="33" customWidth="1"/>
    <col min="4359" max="4608" width="9" style="33"/>
    <col min="4609" max="4609" width="8.625" style="33" customWidth="1"/>
    <col min="4610" max="4610" width="30.125" style="33" customWidth="1"/>
    <col min="4611" max="4611" width="5.625" style="33" customWidth="1"/>
    <col min="4612" max="4612" width="7.625" style="33" customWidth="1"/>
    <col min="4613" max="4614" width="11.625" style="33" customWidth="1"/>
    <col min="4615" max="4864" width="9" style="33"/>
    <col min="4865" max="4865" width="8.625" style="33" customWidth="1"/>
    <col min="4866" max="4866" width="30.125" style="33" customWidth="1"/>
    <col min="4867" max="4867" width="5.625" style="33" customWidth="1"/>
    <col min="4868" max="4868" width="7.625" style="33" customWidth="1"/>
    <col min="4869" max="4870" width="11.625" style="33" customWidth="1"/>
    <col min="4871" max="5120" width="9" style="33"/>
    <col min="5121" max="5121" width="8.625" style="33" customWidth="1"/>
    <col min="5122" max="5122" width="30.125" style="33" customWidth="1"/>
    <col min="5123" max="5123" width="5.625" style="33" customWidth="1"/>
    <col min="5124" max="5124" width="7.625" style="33" customWidth="1"/>
    <col min="5125" max="5126" width="11.625" style="33" customWidth="1"/>
    <col min="5127" max="5376" width="9" style="33"/>
    <col min="5377" max="5377" width="8.625" style="33" customWidth="1"/>
    <col min="5378" max="5378" width="30.125" style="33" customWidth="1"/>
    <col min="5379" max="5379" width="5.625" style="33" customWidth="1"/>
    <col min="5380" max="5380" width="7.625" style="33" customWidth="1"/>
    <col min="5381" max="5382" width="11.625" style="33" customWidth="1"/>
    <col min="5383" max="5632" width="9" style="33"/>
    <col min="5633" max="5633" width="8.625" style="33" customWidth="1"/>
    <col min="5634" max="5634" width="30.125" style="33" customWidth="1"/>
    <col min="5635" max="5635" width="5.625" style="33" customWidth="1"/>
    <col min="5636" max="5636" width="7.625" style="33" customWidth="1"/>
    <col min="5637" max="5638" width="11.625" style="33" customWidth="1"/>
    <col min="5639" max="5888" width="9" style="33"/>
    <col min="5889" max="5889" width="8.625" style="33" customWidth="1"/>
    <col min="5890" max="5890" width="30.125" style="33" customWidth="1"/>
    <col min="5891" max="5891" width="5.625" style="33" customWidth="1"/>
    <col min="5892" max="5892" width="7.625" style="33" customWidth="1"/>
    <col min="5893" max="5894" width="11.625" style="33" customWidth="1"/>
    <col min="5895" max="6144" width="9" style="33"/>
    <col min="6145" max="6145" width="8.625" style="33" customWidth="1"/>
    <col min="6146" max="6146" width="30.125" style="33" customWidth="1"/>
    <col min="6147" max="6147" width="5.625" style="33" customWidth="1"/>
    <col min="6148" max="6148" width="7.625" style="33" customWidth="1"/>
    <col min="6149" max="6150" width="11.625" style="33" customWidth="1"/>
    <col min="6151" max="6400" width="9" style="33"/>
    <col min="6401" max="6401" width="8.625" style="33" customWidth="1"/>
    <col min="6402" max="6402" width="30.125" style="33" customWidth="1"/>
    <col min="6403" max="6403" width="5.625" style="33" customWidth="1"/>
    <col min="6404" max="6404" width="7.625" style="33" customWidth="1"/>
    <col min="6405" max="6406" width="11.625" style="33" customWidth="1"/>
    <col min="6407" max="6656" width="9" style="33"/>
    <col min="6657" max="6657" width="8.625" style="33" customWidth="1"/>
    <col min="6658" max="6658" width="30.125" style="33" customWidth="1"/>
    <col min="6659" max="6659" width="5.625" style="33" customWidth="1"/>
    <col min="6660" max="6660" width="7.625" style="33" customWidth="1"/>
    <col min="6661" max="6662" width="11.625" style="33" customWidth="1"/>
    <col min="6663" max="6912" width="9" style="33"/>
    <col min="6913" max="6913" width="8.625" style="33" customWidth="1"/>
    <col min="6914" max="6914" width="30.125" style="33" customWidth="1"/>
    <col min="6915" max="6915" width="5.625" style="33" customWidth="1"/>
    <col min="6916" max="6916" width="7.625" style="33" customWidth="1"/>
    <col min="6917" max="6918" width="11.625" style="33" customWidth="1"/>
    <col min="6919" max="7168" width="9" style="33"/>
    <col min="7169" max="7169" width="8.625" style="33" customWidth="1"/>
    <col min="7170" max="7170" width="30.125" style="33" customWidth="1"/>
    <col min="7171" max="7171" width="5.625" style="33" customWidth="1"/>
    <col min="7172" max="7172" width="7.625" style="33" customWidth="1"/>
    <col min="7173" max="7174" width="11.625" style="33" customWidth="1"/>
    <col min="7175" max="7424" width="9" style="33"/>
    <col min="7425" max="7425" width="8.625" style="33" customWidth="1"/>
    <col min="7426" max="7426" width="30.125" style="33" customWidth="1"/>
    <col min="7427" max="7427" width="5.625" style="33" customWidth="1"/>
    <col min="7428" max="7428" width="7.625" style="33" customWidth="1"/>
    <col min="7429" max="7430" width="11.625" style="33" customWidth="1"/>
    <col min="7431" max="7680" width="9" style="33"/>
    <col min="7681" max="7681" width="8.625" style="33" customWidth="1"/>
    <col min="7682" max="7682" width="30.125" style="33" customWidth="1"/>
    <col min="7683" max="7683" width="5.625" style="33" customWidth="1"/>
    <col min="7684" max="7684" width="7.625" style="33" customWidth="1"/>
    <col min="7685" max="7686" width="11.625" style="33" customWidth="1"/>
    <col min="7687" max="7936" width="9" style="33"/>
    <col min="7937" max="7937" width="8.625" style="33" customWidth="1"/>
    <col min="7938" max="7938" width="30.125" style="33" customWidth="1"/>
    <col min="7939" max="7939" width="5.625" style="33" customWidth="1"/>
    <col min="7940" max="7940" width="7.625" style="33" customWidth="1"/>
    <col min="7941" max="7942" width="11.625" style="33" customWidth="1"/>
    <col min="7943" max="8192" width="9" style="33"/>
    <col min="8193" max="8193" width="8.625" style="33" customWidth="1"/>
    <col min="8194" max="8194" width="30.125" style="33" customWidth="1"/>
    <col min="8195" max="8195" width="5.625" style="33" customWidth="1"/>
    <col min="8196" max="8196" width="7.625" style="33" customWidth="1"/>
    <col min="8197" max="8198" width="11.625" style="33" customWidth="1"/>
    <col min="8199" max="8448" width="9" style="33"/>
    <col min="8449" max="8449" width="8.625" style="33" customWidth="1"/>
    <col min="8450" max="8450" width="30.125" style="33" customWidth="1"/>
    <col min="8451" max="8451" width="5.625" style="33" customWidth="1"/>
    <col min="8452" max="8452" width="7.625" style="33" customWidth="1"/>
    <col min="8453" max="8454" width="11.625" style="33" customWidth="1"/>
    <col min="8455" max="8704" width="9" style="33"/>
    <col min="8705" max="8705" width="8.625" style="33" customWidth="1"/>
    <col min="8706" max="8706" width="30.125" style="33" customWidth="1"/>
    <col min="8707" max="8707" width="5.625" style="33" customWidth="1"/>
    <col min="8708" max="8708" width="7.625" style="33" customWidth="1"/>
    <col min="8709" max="8710" width="11.625" style="33" customWidth="1"/>
    <col min="8711" max="8960" width="9" style="33"/>
    <col min="8961" max="8961" width="8.625" style="33" customWidth="1"/>
    <col min="8962" max="8962" width="30.125" style="33" customWidth="1"/>
    <col min="8963" max="8963" width="5.625" style="33" customWidth="1"/>
    <col min="8964" max="8964" width="7.625" style="33" customWidth="1"/>
    <col min="8965" max="8966" width="11.625" style="33" customWidth="1"/>
    <col min="8967" max="9216" width="9" style="33"/>
    <col min="9217" max="9217" width="8.625" style="33" customWidth="1"/>
    <col min="9218" max="9218" width="30.125" style="33" customWidth="1"/>
    <col min="9219" max="9219" width="5.625" style="33" customWidth="1"/>
    <col min="9220" max="9220" width="7.625" style="33" customWidth="1"/>
    <col min="9221" max="9222" width="11.625" style="33" customWidth="1"/>
    <col min="9223" max="9472" width="9" style="33"/>
    <col min="9473" max="9473" width="8.625" style="33" customWidth="1"/>
    <col min="9474" max="9474" width="30.125" style="33" customWidth="1"/>
    <col min="9475" max="9475" width="5.625" style="33" customWidth="1"/>
    <col min="9476" max="9476" width="7.625" style="33" customWidth="1"/>
    <col min="9477" max="9478" width="11.625" style="33" customWidth="1"/>
    <col min="9479" max="9728" width="9" style="33"/>
    <col min="9729" max="9729" width="8.625" style="33" customWidth="1"/>
    <col min="9730" max="9730" width="30.125" style="33" customWidth="1"/>
    <col min="9731" max="9731" width="5.625" style="33" customWidth="1"/>
    <col min="9732" max="9732" width="7.625" style="33" customWidth="1"/>
    <col min="9733" max="9734" width="11.625" style="33" customWidth="1"/>
    <col min="9735" max="9984" width="9" style="33"/>
    <col min="9985" max="9985" width="8.625" style="33" customWidth="1"/>
    <col min="9986" max="9986" width="30.125" style="33" customWidth="1"/>
    <col min="9987" max="9987" width="5.625" style="33" customWidth="1"/>
    <col min="9988" max="9988" width="7.625" style="33" customWidth="1"/>
    <col min="9989" max="9990" width="11.625" style="33" customWidth="1"/>
    <col min="9991" max="10240" width="9" style="33"/>
    <col min="10241" max="10241" width="8.625" style="33" customWidth="1"/>
    <col min="10242" max="10242" width="30.125" style="33" customWidth="1"/>
    <col min="10243" max="10243" width="5.625" style="33" customWidth="1"/>
    <col min="10244" max="10244" width="7.625" style="33" customWidth="1"/>
    <col min="10245" max="10246" width="11.625" style="33" customWidth="1"/>
    <col min="10247" max="10496" width="9" style="33"/>
    <col min="10497" max="10497" width="8.625" style="33" customWidth="1"/>
    <col min="10498" max="10498" width="30.125" style="33" customWidth="1"/>
    <col min="10499" max="10499" width="5.625" style="33" customWidth="1"/>
    <col min="10500" max="10500" width="7.625" style="33" customWidth="1"/>
    <col min="10501" max="10502" width="11.625" style="33" customWidth="1"/>
    <col min="10503" max="10752" width="9" style="33"/>
    <col min="10753" max="10753" width="8.625" style="33" customWidth="1"/>
    <col min="10754" max="10754" width="30.125" style="33" customWidth="1"/>
    <col min="10755" max="10755" width="5.625" style="33" customWidth="1"/>
    <col min="10756" max="10756" width="7.625" style="33" customWidth="1"/>
    <col min="10757" max="10758" width="11.625" style="33" customWidth="1"/>
    <col min="10759" max="11008" width="9" style="33"/>
    <col min="11009" max="11009" width="8.625" style="33" customWidth="1"/>
    <col min="11010" max="11010" width="30.125" style="33" customWidth="1"/>
    <col min="11011" max="11011" width="5.625" style="33" customWidth="1"/>
    <col min="11012" max="11012" width="7.625" style="33" customWidth="1"/>
    <col min="11013" max="11014" width="11.625" style="33" customWidth="1"/>
    <col min="11015" max="11264" width="9" style="33"/>
    <col min="11265" max="11265" width="8.625" style="33" customWidth="1"/>
    <col min="11266" max="11266" width="30.125" style="33" customWidth="1"/>
    <col min="11267" max="11267" width="5.625" style="33" customWidth="1"/>
    <col min="11268" max="11268" width="7.625" style="33" customWidth="1"/>
    <col min="11269" max="11270" width="11.625" style="33" customWidth="1"/>
    <col min="11271" max="11520" width="9" style="33"/>
    <col min="11521" max="11521" width="8.625" style="33" customWidth="1"/>
    <col min="11522" max="11522" width="30.125" style="33" customWidth="1"/>
    <col min="11523" max="11523" width="5.625" style="33" customWidth="1"/>
    <col min="11524" max="11524" width="7.625" style="33" customWidth="1"/>
    <col min="11525" max="11526" width="11.625" style="33" customWidth="1"/>
    <col min="11527" max="11776" width="9" style="33"/>
    <col min="11777" max="11777" width="8.625" style="33" customWidth="1"/>
    <col min="11778" max="11778" width="30.125" style="33" customWidth="1"/>
    <col min="11779" max="11779" width="5.625" style="33" customWidth="1"/>
    <col min="11780" max="11780" width="7.625" style="33" customWidth="1"/>
    <col min="11781" max="11782" width="11.625" style="33" customWidth="1"/>
    <col min="11783" max="12032" width="9" style="33"/>
    <col min="12033" max="12033" width="8.625" style="33" customWidth="1"/>
    <col min="12034" max="12034" width="30.125" style="33" customWidth="1"/>
    <col min="12035" max="12035" width="5.625" style="33" customWidth="1"/>
    <col min="12036" max="12036" width="7.625" style="33" customWidth="1"/>
    <col min="12037" max="12038" width="11.625" style="33" customWidth="1"/>
    <col min="12039" max="12288" width="9" style="33"/>
    <col min="12289" max="12289" width="8.625" style="33" customWidth="1"/>
    <col min="12290" max="12290" width="30.125" style="33" customWidth="1"/>
    <col min="12291" max="12291" width="5.625" style="33" customWidth="1"/>
    <col min="12292" max="12292" width="7.625" style="33" customWidth="1"/>
    <col min="12293" max="12294" width="11.625" style="33" customWidth="1"/>
    <col min="12295" max="12544" width="9" style="33"/>
    <col min="12545" max="12545" width="8.625" style="33" customWidth="1"/>
    <col min="12546" max="12546" width="30.125" style="33" customWidth="1"/>
    <col min="12547" max="12547" width="5.625" style="33" customWidth="1"/>
    <col min="12548" max="12548" width="7.625" style="33" customWidth="1"/>
    <col min="12549" max="12550" width="11.625" style="33" customWidth="1"/>
    <col min="12551" max="12800" width="9" style="33"/>
    <col min="12801" max="12801" width="8.625" style="33" customWidth="1"/>
    <col min="12802" max="12802" width="30.125" style="33" customWidth="1"/>
    <col min="12803" max="12803" width="5.625" style="33" customWidth="1"/>
    <col min="12804" max="12804" width="7.625" style="33" customWidth="1"/>
    <col min="12805" max="12806" width="11.625" style="33" customWidth="1"/>
    <col min="12807" max="13056" width="9" style="33"/>
    <col min="13057" max="13057" width="8.625" style="33" customWidth="1"/>
    <col min="13058" max="13058" width="30.125" style="33" customWidth="1"/>
    <col min="13059" max="13059" width="5.625" style="33" customWidth="1"/>
    <col min="13060" max="13060" width="7.625" style="33" customWidth="1"/>
    <col min="13061" max="13062" width="11.625" style="33" customWidth="1"/>
    <col min="13063" max="13312" width="9" style="33"/>
    <col min="13313" max="13313" width="8.625" style="33" customWidth="1"/>
    <col min="13314" max="13314" width="30.125" style="33" customWidth="1"/>
    <col min="13315" max="13315" width="5.625" style="33" customWidth="1"/>
    <col min="13316" max="13316" width="7.625" style="33" customWidth="1"/>
    <col min="13317" max="13318" width="11.625" style="33" customWidth="1"/>
    <col min="13319" max="13568" width="9" style="33"/>
    <col min="13569" max="13569" width="8.625" style="33" customWidth="1"/>
    <col min="13570" max="13570" width="30.125" style="33" customWidth="1"/>
    <col min="13571" max="13571" width="5.625" style="33" customWidth="1"/>
    <col min="13572" max="13572" width="7.625" style="33" customWidth="1"/>
    <col min="13573" max="13574" width="11.625" style="33" customWidth="1"/>
    <col min="13575" max="13824" width="9" style="33"/>
    <col min="13825" max="13825" width="8.625" style="33" customWidth="1"/>
    <col min="13826" max="13826" width="30.125" style="33" customWidth="1"/>
    <col min="13827" max="13827" width="5.625" style="33" customWidth="1"/>
    <col min="13828" max="13828" width="7.625" style="33" customWidth="1"/>
    <col min="13829" max="13830" width="11.625" style="33" customWidth="1"/>
    <col min="13831" max="14080" width="9" style="33"/>
    <col min="14081" max="14081" width="8.625" style="33" customWidth="1"/>
    <col min="14082" max="14082" width="30.125" style="33" customWidth="1"/>
    <col min="14083" max="14083" width="5.625" style="33" customWidth="1"/>
    <col min="14084" max="14084" width="7.625" style="33" customWidth="1"/>
    <col min="14085" max="14086" width="11.625" style="33" customWidth="1"/>
    <col min="14087" max="14336" width="9" style="33"/>
    <col min="14337" max="14337" width="8.625" style="33" customWidth="1"/>
    <col min="14338" max="14338" width="30.125" style="33" customWidth="1"/>
    <col min="14339" max="14339" width="5.625" style="33" customWidth="1"/>
    <col min="14340" max="14340" width="7.625" style="33" customWidth="1"/>
    <col min="14341" max="14342" width="11.625" style="33" customWidth="1"/>
    <col min="14343" max="14592" width="9" style="33"/>
    <col min="14593" max="14593" width="8.625" style="33" customWidth="1"/>
    <col min="14594" max="14594" width="30.125" style="33" customWidth="1"/>
    <col min="14595" max="14595" width="5.625" style="33" customWidth="1"/>
    <col min="14596" max="14596" width="7.625" style="33" customWidth="1"/>
    <col min="14597" max="14598" width="11.625" style="33" customWidth="1"/>
    <col min="14599" max="14848" width="9" style="33"/>
    <col min="14849" max="14849" width="8.625" style="33" customWidth="1"/>
    <col min="14850" max="14850" width="30.125" style="33" customWidth="1"/>
    <col min="14851" max="14851" width="5.625" style="33" customWidth="1"/>
    <col min="14852" max="14852" width="7.625" style="33" customWidth="1"/>
    <col min="14853" max="14854" width="11.625" style="33" customWidth="1"/>
    <col min="14855" max="15104" width="9" style="33"/>
    <col min="15105" max="15105" width="8.625" style="33" customWidth="1"/>
    <col min="15106" max="15106" width="30.125" style="33" customWidth="1"/>
    <col min="15107" max="15107" width="5.625" style="33" customWidth="1"/>
    <col min="15108" max="15108" width="7.625" style="33" customWidth="1"/>
    <col min="15109" max="15110" width="11.625" style="33" customWidth="1"/>
    <col min="15111" max="15360" width="9" style="33"/>
    <col min="15361" max="15361" width="8.625" style="33" customWidth="1"/>
    <col min="15362" max="15362" width="30.125" style="33" customWidth="1"/>
    <col min="15363" max="15363" width="5.625" style="33" customWidth="1"/>
    <col min="15364" max="15364" width="7.625" style="33" customWidth="1"/>
    <col min="15365" max="15366" width="11.625" style="33" customWidth="1"/>
    <col min="15367" max="15616" width="9" style="33"/>
    <col min="15617" max="15617" width="8.625" style="33" customWidth="1"/>
    <col min="15618" max="15618" width="30.125" style="33" customWidth="1"/>
    <col min="15619" max="15619" width="5.625" style="33" customWidth="1"/>
    <col min="15620" max="15620" width="7.625" style="33" customWidth="1"/>
    <col min="15621" max="15622" width="11.625" style="33" customWidth="1"/>
    <col min="15623" max="15872" width="9" style="33"/>
    <col min="15873" max="15873" width="8.625" style="33" customWidth="1"/>
    <col min="15874" max="15874" width="30.125" style="33" customWidth="1"/>
    <col min="15875" max="15875" width="5.625" style="33" customWidth="1"/>
    <col min="15876" max="15876" width="7.625" style="33" customWidth="1"/>
    <col min="15877" max="15878" width="11.625" style="33" customWidth="1"/>
    <col min="15879" max="16128" width="9" style="33"/>
    <col min="16129" max="16129" width="8.625" style="33" customWidth="1"/>
    <col min="16130" max="16130" width="30.125" style="33" customWidth="1"/>
    <col min="16131" max="16131" width="5.625" style="33" customWidth="1"/>
    <col min="16132" max="16132" width="7.625" style="33" customWidth="1"/>
    <col min="16133" max="16134" width="11.625" style="33" customWidth="1"/>
    <col min="16135" max="16384" width="9" style="33"/>
  </cols>
  <sheetData>
    <row r="1" spans="1:7" ht="28.9" customHeight="1">
      <c r="A1" s="30" t="s">
        <v>43</v>
      </c>
    </row>
    <row r="2" spans="1:7" s="36" customFormat="1" ht="30.75" customHeight="1">
      <c r="A2" s="101" t="s">
        <v>44</v>
      </c>
      <c r="B2" s="101"/>
      <c r="C2" s="101"/>
      <c r="D2" s="101"/>
      <c r="E2" s="101"/>
      <c r="F2" s="101"/>
    </row>
    <row r="3" spans="1:7" s="37" customFormat="1" ht="21.95" customHeight="1">
      <c r="A3" s="102" t="s">
        <v>45</v>
      </c>
      <c r="B3" s="102"/>
      <c r="C3" s="102"/>
      <c r="D3" s="102"/>
      <c r="E3" s="102"/>
      <c r="F3" s="102"/>
    </row>
    <row r="4" spans="1:7" s="43" customFormat="1" ht="18" customHeight="1">
      <c r="A4" s="38" t="str">
        <f>'汇总表 (S506线)'!A3</f>
        <v>合同段编号：YHSG                                (S506线)</v>
      </c>
      <c r="B4" s="39"/>
      <c r="C4" s="40"/>
      <c r="D4" s="40"/>
      <c r="E4" s="41"/>
      <c r="F4" s="42" t="s">
        <v>46</v>
      </c>
    </row>
    <row r="5" spans="1:7" ht="27.2" customHeight="1">
      <c r="A5" s="44" t="s">
        <v>47</v>
      </c>
      <c r="B5" s="45" t="s">
        <v>48</v>
      </c>
      <c r="C5" s="44" t="s">
        <v>61</v>
      </c>
      <c r="D5" s="44" t="s">
        <v>199</v>
      </c>
      <c r="E5" s="46" t="s">
        <v>63</v>
      </c>
      <c r="F5" s="44" t="s">
        <v>64</v>
      </c>
    </row>
    <row r="6" spans="1:7" ht="27.2" customHeight="1">
      <c r="A6" s="47">
        <v>101</v>
      </c>
      <c r="B6" s="48" t="s">
        <v>49</v>
      </c>
      <c r="C6" s="47"/>
      <c r="D6" s="49"/>
      <c r="E6" s="46"/>
      <c r="F6" s="50" t="str">
        <f t="shared" ref="F6:F19" si="0">IF(E6&gt;0,ROUND(D6*E6,0),"")</f>
        <v/>
      </c>
    </row>
    <row r="7" spans="1:7" ht="27.2" customHeight="1">
      <c r="A7" s="47" t="s">
        <v>50</v>
      </c>
      <c r="B7" s="48" t="s">
        <v>51</v>
      </c>
      <c r="C7" s="47"/>
      <c r="D7" s="49"/>
      <c r="E7" s="46"/>
      <c r="F7" s="50" t="str">
        <f t="shared" si="0"/>
        <v/>
      </c>
    </row>
    <row r="8" spans="1:7" ht="27.2" customHeight="1">
      <c r="A8" s="47" t="s">
        <v>8</v>
      </c>
      <c r="B8" s="48" t="s">
        <v>256</v>
      </c>
      <c r="C8" s="47" t="s">
        <v>52</v>
      </c>
      <c r="D8" s="49">
        <v>1</v>
      </c>
      <c r="E8" s="51">
        <f>IF(E13=0,0,ROUND(SUM(F10:F19,SUM('汇总表 (S506线)'!D6:D11))*0.003,0))</f>
        <v>0</v>
      </c>
      <c r="F8" s="50" t="str">
        <f t="shared" si="0"/>
        <v/>
      </c>
    </row>
    <row r="9" spans="1:7" ht="27.2" customHeight="1">
      <c r="A9" s="47" t="s">
        <v>53</v>
      </c>
      <c r="B9" s="48" t="s">
        <v>54</v>
      </c>
      <c r="C9" s="47" t="s">
        <v>52</v>
      </c>
      <c r="D9" s="49">
        <v>1</v>
      </c>
      <c r="E9" s="51">
        <f>IF(E8=0,0,1000000*0.4%)</f>
        <v>0</v>
      </c>
      <c r="F9" s="50" t="str">
        <f>IF(E9&gt;=1000000*0.004,ROUND(D9*E9,0),"")</f>
        <v/>
      </c>
    </row>
    <row r="10" spans="1:7" ht="27.2" customHeight="1">
      <c r="A10" s="47">
        <v>102</v>
      </c>
      <c r="B10" s="48" t="s">
        <v>55</v>
      </c>
      <c r="C10" s="47"/>
      <c r="D10" s="52"/>
      <c r="E10" s="53"/>
      <c r="F10" s="50" t="str">
        <f t="shared" si="0"/>
        <v/>
      </c>
    </row>
    <row r="11" spans="1:7" ht="27.2" customHeight="1">
      <c r="A11" s="54" t="s">
        <v>7</v>
      </c>
      <c r="B11" s="55" t="s">
        <v>10</v>
      </c>
      <c r="C11" s="54" t="s">
        <v>52</v>
      </c>
      <c r="D11" s="52">
        <v>1</v>
      </c>
      <c r="E11" s="53"/>
      <c r="F11" s="50" t="str">
        <f t="shared" si="0"/>
        <v/>
      </c>
    </row>
    <row r="12" spans="1:7" ht="27.2" customHeight="1">
      <c r="A12" s="54" t="s">
        <v>1</v>
      </c>
      <c r="B12" s="55" t="s">
        <v>11</v>
      </c>
      <c r="C12" s="54" t="s">
        <v>52</v>
      </c>
      <c r="D12" s="52">
        <v>1</v>
      </c>
      <c r="E12" s="53"/>
      <c r="F12" s="50" t="str">
        <f t="shared" si="0"/>
        <v/>
      </c>
    </row>
    <row r="13" spans="1:7" ht="27.2" customHeight="1">
      <c r="A13" s="54" t="s">
        <v>9</v>
      </c>
      <c r="B13" s="48" t="s">
        <v>257</v>
      </c>
      <c r="C13" s="47" t="s">
        <v>52</v>
      </c>
      <c r="D13" s="52">
        <v>1</v>
      </c>
      <c r="E13" s="53"/>
      <c r="F13" s="50" t="str">
        <f t="shared" si="0"/>
        <v/>
      </c>
      <c r="G13" s="33" t="s">
        <v>258</v>
      </c>
    </row>
    <row r="14" spans="1:7" ht="27.2" customHeight="1">
      <c r="A14" s="54">
        <v>103</v>
      </c>
      <c r="B14" s="55" t="s">
        <v>12</v>
      </c>
      <c r="C14" s="54"/>
      <c r="D14" s="52"/>
      <c r="E14" s="53"/>
      <c r="F14" s="50" t="str">
        <f t="shared" si="0"/>
        <v/>
      </c>
    </row>
    <row r="15" spans="1:7" ht="27.2" customHeight="1">
      <c r="A15" s="54" t="s">
        <v>4</v>
      </c>
      <c r="B15" s="55" t="s">
        <v>13</v>
      </c>
      <c r="C15" s="54" t="s">
        <v>0</v>
      </c>
      <c r="D15" s="52">
        <v>1</v>
      </c>
      <c r="E15" s="53"/>
      <c r="F15" s="50" t="str">
        <f t="shared" si="0"/>
        <v/>
      </c>
    </row>
    <row r="16" spans="1:7" ht="27.2" customHeight="1">
      <c r="A16" s="54" t="s">
        <v>5</v>
      </c>
      <c r="B16" s="55" t="s">
        <v>56</v>
      </c>
      <c r="C16" s="54" t="s">
        <v>52</v>
      </c>
      <c r="D16" s="52">
        <v>1</v>
      </c>
      <c r="E16" s="53"/>
      <c r="F16" s="50" t="str">
        <f t="shared" si="0"/>
        <v/>
      </c>
    </row>
    <row r="17" spans="1:6" ht="27.2" customHeight="1">
      <c r="A17" s="54" t="s">
        <v>6</v>
      </c>
      <c r="B17" s="55" t="s">
        <v>57</v>
      </c>
      <c r="C17" s="54" t="s">
        <v>52</v>
      </c>
      <c r="D17" s="52">
        <v>1</v>
      </c>
      <c r="E17" s="53"/>
      <c r="F17" s="50" t="str">
        <f t="shared" si="0"/>
        <v/>
      </c>
    </row>
    <row r="18" spans="1:6" ht="27.2" customHeight="1">
      <c r="A18" s="54" t="s">
        <v>2</v>
      </c>
      <c r="B18" s="55" t="s">
        <v>58</v>
      </c>
      <c r="C18" s="54" t="s">
        <v>52</v>
      </c>
      <c r="D18" s="52">
        <v>1</v>
      </c>
      <c r="E18" s="53"/>
      <c r="F18" s="50" t="str">
        <f t="shared" si="0"/>
        <v/>
      </c>
    </row>
    <row r="19" spans="1:6" ht="27.2" customHeight="1">
      <c r="A19" s="54" t="s">
        <v>3</v>
      </c>
      <c r="B19" s="55" t="s">
        <v>59</v>
      </c>
      <c r="C19" s="54" t="s">
        <v>52</v>
      </c>
      <c r="D19" s="52">
        <v>1</v>
      </c>
      <c r="E19" s="53"/>
      <c r="F19" s="50" t="str">
        <f t="shared" si="0"/>
        <v/>
      </c>
    </row>
    <row r="20" spans="1:6" ht="27.2" customHeight="1">
      <c r="A20" s="110" t="s">
        <v>313</v>
      </c>
      <c r="B20" s="111" t="s">
        <v>314</v>
      </c>
      <c r="C20" s="112" t="s">
        <v>0</v>
      </c>
      <c r="D20" s="52">
        <v>1</v>
      </c>
      <c r="E20" s="53"/>
      <c r="F20" s="50" t="str">
        <f t="shared" ref="F20" si="1">IF(E20&gt;0,ROUND(D20*E20,0),"")</f>
        <v/>
      </c>
    </row>
    <row r="21" spans="1:6" ht="27.2" customHeight="1">
      <c r="A21" s="103" t="s">
        <v>261</v>
      </c>
      <c r="B21" s="104"/>
      <c r="C21" s="104"/>
      <c r="D21" s="104"/>
      <c r="E21" s="104"/>
      <c r="F21" s="56">
        <f>IF(E13=0,0,SUM(F6:F20))</f>
        <v>0</v>
      </c>
    </row>
  </sheetData>
  <sheetProtection password="C6D1" sheet="1" objects="1" scenarios="1" formatCells="0" formatColumns="0" formatRows="0"/>
  <mergeCells count="3">
    <mergeCell ref="A2:F2"/>
    <mergeCell ref="A3:F3"/>
    <mergeCell ref="A21:E21"/>
  </mergeCells>
  <phoneticPr fontId="34" type="noConversion"/>
  <dataValidations count="2">
    <dataValidation imeMode="on"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2:B65546 IX65542:IX65546 ST65542:ST65546 ACP65542:ACP65546 AML65542:AML65546 AWH65542:AWH65546 BGD65542:BGD65546 BPZ65542:BPZ65546 BZV65542:BZV65546 CJR65542:CJR65546 CTN65542:CTN65546 DDJ65542:DDJ65546 DNF65542:DNF65546 DXB65542:DXB65546 EGX65542:EGX65546 EQT65542:EQT65546 FAP65542:FAP65546 FKL65542:FKL65546 FUH65542:FUH65546 GED65542:GED65546 GNZ65542:GNZ65546 GXV65542:GXV65546 HHR65542:HHR65546 HRN65542:HRN65546 IBJ65542:IBJ65546 ILF65542:ILF65546 IVB65542:IVB65546 JEX65542:JEX65546 JOT65542:JOT65546 JYP65542:JYP65546 KIL65542:KIL65546 KSH65542:KSH65546 LCD65542:LCD65546 LLZ65542:LLZ65546 LVV65542:LVV65546 MFR65542:MFR65546 MPN65542:MPN65546 MZJ65542:MZJ65546 NJF65542:NJF65546 NTB65542:NTB65546 OCX65542:OCX65546 OMT65542:OMT65546 OWP65542:OWP65546 PGL65542:PGL65546 PQH65542:PQH65546 QAD65542:QAD65546 QJZ65542:QJZ65546 QTV65542:QTV65546 RDR65542:RDR65546 RNN65542:RNN65546 RXJ65542:RXJ65546 SHF65542:SHF65546 SRB65542:SRB65546 TAX65542:TAX65546 TKT65542:TKT65546 TUP65542:TUP65546 UEL65542:UEL65546 UOH65542:UOH65546 UYD65542:UYD65546 VHZ65542:VHZ65546 VRV65542:VRV65546 WBR65542:WBR65546 WLN65542:WLN65546 WVJ65542:WVJ65546 B131078:B131082 IX131078:IX131082 ST131078:ST131082 ACP131078:ACP131082 AML131078:AML131082 AWH131078:AWH131082 BGD131078:BGD131082 BPZ131078:BPZ131082 BZV131078:BZV131082 CJR131078:CJR131082 CTN131078:CTN131082 DDJ131078:DDJ131082 DNF131078:DNF131082 DXB131078:DXB131082 EGX131078:EGX131082 EQT131078:EQT131082 FAP131078:FAP131082 FKL131078:FKL131082 FUH131078:FUH131082 GED131078:GED131082 GNZ131078:GNZ131082 GXV131078:GXV131082 HHR131078:HHR131082 HRN131078:HRN131082 IBJ131078:IBJ131082 ILF131078:ILF131082 IVB131078:IVB131082 JEX131078:JEX131082 JOT131078:JOT131082 JYP131078:JYP131082 KIL131078:KIL131082 KSH131078:KSH131082 LCD131078:LCD131082 LLZ131078:LLZ131082 LVV131078:LVV131082 MFR131078:MFR131082 MPN131078:MPN131082 MZJ131078:MZJ131082 NJF131078:NJF131082 NTB131078:NTB131082 OCX131078:OCX131082 OMT131078:OMT131082 OWP131078:OWP131082 PGL131078:PGL131082 PQH131078:PQH131082 QAD131078:QAD131082 QJZ131078:QJZ131082 QTV131078:QTV131082 RDR131078:RDR131082 RNN131078:RNN131082 RXJ131078:RXJ131082 SHF131078:SHF131082 SRB131078:SRB131082 TAX131078:TAX131082 TKT131078:TKT131082 TUP131078:TUP131082 UEL131078:UEL131082 UOH131078:UOH131082 UYD131078:UYD131082 VHZ131078:VHZ131082 VRV131078:VRV131082 WBR131078:WBR131082 WLN131078:WLN131082 WVJ131078:WVJ131082 B196614:B196618 IX196614:IX196618 ST196614:ST196618 ACP196614:ACP196618 AML196614:AML196618 AWH196614:AWH196618 BGD196614:BGD196618 BPZ196614:BPZ196618 BZV196614:BZV196618 CJR196614:CJR196618 CTN196614:CTN196618 DDJ196614:DDJ196618 DNF196614:DNF196618 DXB196614:DXB196618 EGX196614:EGX196618 EQT196614:EQT196618 FAP196614:FAP196618 FKL196614:FKL196618 FUH196614:FUH196618 GED196614:GED196618 GNZ196614:GNZ196618 GXV196614:GXV196618 HHR196614:HHR196618 HRN196614:HRN196618 IBJ196614:IBJ196618 ILF196614:ILF196618 IVB196614:IVB196618 JEX196614:JEX196618 JOT196614:JOT196618 JYP196614:JYP196618 KIL196614:KIL196618 KSH196614:KSH196618 LCD196614:LCD196618 LLZ196614:LLZ196618 LVV196614:LVV196618 MFR196614:MFR196618 MPN196614:MPN196618 MZJ196614:MZJ196618 NJF196614:NJF196618 NTB196614:NTB196618 OCX196614:OCX196618 OMT196614:OMT196618 OWP196614:OWP196618 PGL196614:PGL196618 PQH196614:PQH196618 QAD196614:QAD196618 QJZ196614:QJZ196618 QTV196614:QTV196618 RDR196614:RDR196618 RNN196614:RNN196618 RXJ196614:RXJ196618 SHF196614:SHF196618 SRB196614:SRB196618 TAX196614:TAX196618 TKT196614:TKT196618 TUP196614:TUP196618 UEL196614:UEL196618 UOH196614:UOH196618 UYD196614:UYD196618 VHZ196614:VHZ196618 VRV196614:VRV196618 WBR196614:WBR196618 WLN196614:WLN196618 WVJ196614:WVJ196618 B262150:B262154 IX262150:IX262154 ST262150:ST262154 ACP262150:ACP262154 AML262150:AML262154 AWH262150:AWH262154 BGD262150:BGD262154 BPZ262150:BPZ262154 BZV262150:BZV262154 CJR262150:CJR262154 CTN262150:CTN262154 DDJ262150:DDJ262154 DNF262150:DNF262154 DXB262150:DXB262154 EGX262150:EGX262154 EQT262150:EQT262154 FAP262150:FAP262154 FKL262150:FKL262154 FUH262150:FUH262154 GED262150:GED262154 GNZ262150:GNZ262154 GXV262150:GXV262154 HHR262150:HHR262154 HRN262150:HRN262154 IBJ262150:IBJ262154 ILF262150:ILF262154 IVB262150:IVB262154 JEX262150:JEX262154 JOT262150:JOT262154 JYP262150:JYP262154 KIL262150:KIL262154 KSH262150:KSH262154 LCD262150:LCD262154 LLZ262150:LLZ262154 LVV262150:LVV262154 MFR262150:MFR262154 MPN262150:MPN262154 MZJ262150:MZJ262154 NJF262150:NJF262154 NTB262150:NTB262154 OCX262150:OCX262154 OMT262150:OMT262154 OWP262150:OWP262154 PGL262150:PGL262154 PQH262150:PQH262154 QAD262150:QAD262154 QJZ262150:QJZ262154 QTV262150:QTV262154 RDR262150:RDR262154 RNN262150:RNN262154 RXJ262150:RXJ262154 SHF262150:SHF262154 SRB262150:SRB262154 TAX262150:TAX262154 TKT262150:TKT262154 TUP262150:TUP262154 UEL262150:UEL262154 UOH262150:UOH262154 UYD262150:UYD262154 VHZ262150:VHZ262154 VRV262150:VRV262154 WBR262150:WBR262154 WLN262150:WLN262154 WVJ262150:WVJ262154 B327686:B327690 IX327686:IX327690 ST327686:ST327690 ACP327686:ACP327690 AML327686:AML327690 AWH327686:AWH327690 BGD327686:BGD327690 BPZ327686:BPZ327690 BZV327686:BZV327690 CJR327686:CJR327690 CTN327686:CTN327690 DDJ327686:DDJ327690 DNF327686:DNF327690 DXB327686:DXB327690 EGX327686:EGX327690 EQT327686:EQT327690 FAP327686:FAP327690 FKL327686:FKL327690 FUH327686:FUH327690 GED327686:GED327690 GNZ327686:GNZ327690 GXV327686:GXV327690 HHR327686:HHR327690 HRN327686:HRN327690 IBJ327686:IBJ327690 ILF327686:ILF327690 IVB327686:IVB327690 JEX327686:JEX327690 JOT327686:JOT327690 JYP327686:JYP327690 KIL327686:KIL327690 KSH327686:KSH327690 LCD327686:LCD327690 LLZ327686:LLZ327690 LVV327686:LVV327690 MFR327686:MFR327690 MPN327686:MPN327690 MZJ327686:MZJ327690 NJF327686:NJF327690 NTB327686:NTB327690 OCX327686:OCX327690 OMT327686:OMT327690 OWP327686:OWP327690 PGL327686:PGL327690 PQH327686:PQH327690 QAD327686:QAD327690 QJZ327686:QJZ327690 QTV327686:QTV327690 RDR327686:RDR327690 RNN327686:RNN327690 RXJ327686:RXJ327690 SHF327686:SHF327690 SRB327686:SRB327690 TAX327686:TAX327690 TKT327686:TKT327690 TUP327686:TUP327690 UEL327686:UEL327690 UOH327686:UOH327690 UYD327686:UYD327690 VHZ327686:VHZ327690 VRV327686:VRV327690 WBR327686:WBR327690 WLN327686:WLN327690 WVJ327686:WVJ327690 B393222:B393226 IX393222:IX393226 ST393222:ST393226 ACP393222:ACP393226 AML393222:AML393226 AWH393222:AWH393226 BGD393222:BGD393226 BPZ393222:BPZ393226 BZV393222:BZV393226 CJR393222:CJR393226 CTN393222:CTN393226 DDJ393222:DDJ393226 DNF393222:DNF393226 DXB393222:DXB393226 EGX393222:EGX393226 EQT393222:EQT393226 FAP393222:FAP393226 FKL393222:FKL393226 FUH393222:FUH393226 GED393222:GED393226 GNZ393222:GNZ393226 GXV393222:GXV393226 HHR393222:HHR393226 HRN393222:HRN393226 IBJ393222:IBJ393226 ILF393222:ILF393226 IVB393222:IVB393226 JEX393222:JEX393226 JOT393222:JOT393226 JYP393222:JYP393226 KIL393222:KIL393226 KSH393222:KSH393226 LCD393222:LCD393226 LLZ393222:LLZ393226 LVV393222:LVV393226 MFR393222:MFR393226 MPN393222:MPN393226 MZJ393222:MZJ393226 NJF393222:NJF393226 NTB393222:NTB393226 OCX393222:OCX393226 OMT393222:OMT393226 OWP393222:OWP393226 PGL393222:PGL393226 PQH393222:PQH393226 QAD393222:QAD393226 QJZ393222:QJZ393226 QTV393222:QTV393226 RDR393222:RDR393226 RNN393222:RNN393226 RXJ393222:RXJ393226 SHF393222:SHF393226 SRB393222:SRB393226 TAX393222:TAX393226 TKT393222:TKT393226 TUP393222:TUP393226 UEL393222:UEL393226 UOH393222:UOH393226 UYD393222:UYD393226 VHZ393222:VHZ393226 VRV393222:VRV393226 WBR393222:WBR393226 WLN393222:WLN393226 WVJ393222:WVJ393226 B458758:B458762 IX458758:IX458762 ST458758:ST458762 ACP458758:ACP458762 AML458758:AML458762 AWH458758:AWH458762 BGD458758:BGD458762 BPZ458758:BPZ458762 BZV458758:BZV458762 CJR458758:CJR458762 CTN458758:CTN458762 DDJ458758:DDJ458762 DNF458758:DNF458762 DXB458758:DXB458762 EGX458758:EGX458762 EQT458758:EQT458762 FAP458758:FAP458762 FKL458758:FKL458762 FUH458758:FUH458762 GED458758:GED458762 GNZ458758:GNZ458762 GXV458758:GXV458762 HHR458758:HHR458762 HRN458758:HRN458762 IBJ458758:IBJ458762 ILF458758:ILF458762 IVB458758:IVB458762 JEX458758:JEX458762 JOT458758:JOT458762 JYP458758:JYP458762 KIL458758:KIL458762 KSH458758:KSH458762 LCD458758:LCD458762 LLZ458758:LLZ458762 LVV458758:LVV458762 MFR458758:MFR458762 MPN458758:MPN458762 MZJ458758:MZJ458762 NJF458758:NJF458762 NTB458758:NTB458762 OCX458758:OCX458762 OMT458758:OMT458762 OWP458758:OWP458762 PGL458758:PGL458762 PQH458758:PQH458762 QAD458758:QAD458762 QJZ458758:QJZ458762 QTV458758:QTV458762 RDR458758:RDR458762 RNN458758:RNN458762 RXJ458758:RXJ458762 SHF458758:SHF458762 SRB458758:SRB458762 TAX458758:TAX458762 TKT458758:TKT458762 TUP458758:TUP458762 UEL458758:UEL458762 UOH458758:UOH458762 UYD458758:UYD458762 VHZ458758:VHZ458762 VRV458758:VRV458762 WBR458758:WBR458762 WLN458758:WLN458762 WVJ458758:WVJ458762 B524294:B524298 IX524294:IX524298 ST524294:ST524298 ACP524294:ACP524298 AML524294:AML524298 AWH524294:AWH524298 BGD524294:BGD524298 BPZ524294:BPZ524298 BZV524294:BZV524298 CJR524294:CJR524298 CTN524294:CTN524298 DDJ524294:DDJ524298 DNF524294:DNF524298 DXB524294:DXB524298 EGX524294:EGX524298 EQT524294:EQT524298 FAP524294:FAP524298 FKL524294:FKL524298 FUH524294:FUH524298 GED524294:GED524298 GNZ524294:GNZ524298 GXV524294:GXV524298 HHR524294:HHR524298 HRN524294:HRN524298 IBJ524294:IBJ524298 ILF524294:ILF524298 IVB524294:IVB524298 JEX524294:JEX524298 JOT524294:JOT524298 JYP524294:JYP524298 KIL524294:KIL524298 KSH524294:KSH524298 LCD524294:LCD524298 LLZ524294:LLZ524298 LVV524294:LVV524298 MFR524294:MFR524298 MPN524294:MPN524298 MZJ524294:MZJ524298 NJF524294:NJF524298 NTB524294:NTB524298 OCX524294:OCX524298 OMT524294:OMT524298 OWP524294:OWP524298 PGL524294:PGL524298 PQH524294:PQH524298 QAD524294:QAD524298 QJZ524294:QJZ524298 QTV524294:QTV524298 RDR524294:RDR524298 RNN524294:RNN524298 RXJ524294:RXJ524298 SHF524294:SHF524298 SRB524294:SRB524298 TAX524294:TAX524298 TKT524294:TKT524298 TUP524294:TUP524298 UEL524294:UEL524298 UOH524294:UOH524298 UYD524294:UYD524298 VHZ524294:VHZ524298 VRV524294:VRV524298 WBR524294:WBR524298 WLN524294:WLN524298 WVJ524294:WVJ524298 B589830:B589834 IX589830:IX589834 ST589830:ST589834 ACP589830:ACP589834 AML589830:AML589834 AWH589830:AWH589834 BGD589830:BGD589834 BPZ589830:BPZ589834 BZV589830:BZV589834 CJR589830:CJR589834 CTN589830:CTN589834 DDJ589830:DDJ589834 DNF589830:DNF589834 DXB589830:DXB589834 EGX589830:EGX589834 EQT589830:EQT589834 FAP589830:FAP589834 FKL589830:FKL589834 FUH589830:FUH589834 GED589830:GED589834 GNZ589830:GNZ589834 GXV589830:GXV589834 HHR589830:HHR589834 HRN589830:HRN589834 IBJ589830:IBJ589834 ILF589830:ILF589834 IVB589830:IVB589834 JEX589830:JEX589834 JOT589830:JOT589834 JYP589830:JYP589834 KIL589830:KIL589834 KSH589830:KSH589834 LCD589830:LCD589834 LLZ589830:LLZ589834 LVV589830:LVV589834 MFR589830:MFR589834 MPN589830:MPN589834 MZJ589830:MZJ589834 NJF589830:NJF589834 NTB589830:NTB589834 OCX589830:OCX589834 OMT589830:OMT589834 OWP589830:OWP589834 PGL589830:PGL589834 PQH589830:PQH589834 QAD589830:QAD589834 QJZ589830:QJZ589834 QTV589830:QTV589834 RDR589830:RDR589834 RNN589830:RNN589834 RXJ589830:RXJ589834 SHF589830:SHF589834 SRB589830:SRB589834 TAX589830:TAX589834 TKT589830:TKT589834 TUP589830:TUP589834 UEL589830:UEL589834 UOH589830:UOH589834 UYD589830:UYD589834 VHZ589830:VHZ589834 VRV589830:VRV589834 WBR589830:WBR589834 WLN589830:WLN589834 WVJ589830:WVJ589834 B655366:B655370 IX655366:IX655370 ST655366:ST655370 ACP655366:ACP655370 AML655366:AML655370 AWH655366:AWH655370 BGD655366:BGD655370 BPZ655366:BPZ655370 BZV655366:BZV655370 CJR655366:CJR655370 CTN655366:CTN655370 DDJ655366:DDJ655370 DNF655366:DNF655370 DXB655366:DXB655370 EGX655366:EGX655370 EQT655366:EQT655370 FAP655366:FAP655370 FKL655366:FKL655370 FUH655366:FUH655370 GED655366:GED655370 GNZ655366:GNZ655370 GXV655366:GXV655370 HHR655366:HHR655370 HRN655366:HRN655370 IBJ655366:IBJ655370 ILF655366:ILF655370 IVB655366:IVB655370 JEX655366:JEX655370 JOT655366:JOT655370 JYP655366:JYP655370 KIL655366:KIL655370 KSH655366:KSH655370 LCD655366:LCD655370 LLZ655366:LLZ655370 LVV655366:LVV655370 MFR655366:MFR655370 MPN655366:MPN655370 MZJ655366:MZJ655370 NJF655366:NJF655370 NTB655366:NTB655370 OCX655366:OCX655370 OMT655366:OMT655370 OWP655366:OWP655370 PGL655366:PGL655370 PQH655366:PQH655370 QAD655366:QAD655370 QJZ655366:QJZ655370 QTV655366:QTV655370 RDR655366:RDR655370 RNN655366:RNN655370 RXJ655366:RXJ655370 SHF655366:SHF655370 SRB655366:SRB655370 TAX655366:TAX655370 TKT655366:TKT655370 TUP655366:TUP655370 UEL655366:UEL655370 UOH655366:UOH655370 UYD655366:UYD655370 VHZ655366:VHZ655370 VRV655366:VRV655370 WBR655366:WBR655370 WLN655366:WLN655370 WVJ655366:WVJ655370 B720902:B720906 IX720902:IX720906 ST720902:ST720906 ACP720902:ACP720906 AML720902:AML720906 AWH720902:AWH720906 BGD720902:BGD720906 BPZ720902:BPZ720906 BZV720902:BZV720906 CJR720902:CJR720906 CTN720902:CTN720906 DDJ720902:DDJ720906 DNF720902:DNF720906 DXB720902:DXB720906 EGX720902:EGX720906 EQT720902:EQT720906 FAP720902:FAP720906 FKL720902:FKL720906 FUH720902:FUH720906 GED720902:GED720906 GNZ720902:GNZ720906 GXV720902:GXV720906 HHR720902:HHR720906 HRN720902:HRN720906 IBJ720902:IBJ720906 ILF720902:ILF720906 IVB720902:IVB720906 JEX720902:JEX720906 JOT720902:JOT720906 JYP720902:JYP720906 KIL720902:KIL720906 KSH720902:KSH720906 LCD720902:LCD720906 LLZ720902:LLZ720906 LVV720902:LVV720906 MFR720902:MFR720906 MPN720902:MPN720906 MZJ720902:MZJ720906 NJF720902:NJF720906 NTB720902:NTB720906 OCX720902:OCX720906 OMT720902:OMT720906 OWP720902:OWP720906 PGL720902:PGL720906 PQH720902:PQH720906 QAD720902:QAD720906 QJZ720902:QJZ720906 QTV720902:QTV720906 RDR720902:RDR720906 RNN720902:RNN720906 RXJ720902:RXJ720906 SHF720902:SHF720906 SRB720902:SRB720906 TAX720902:TAX720906 TKT720902:TKT720906 TUP720902:TUP720906 UEL720902:UEL720906 UOH720902:UOH720906 UYD720902:UYD720906 VHZ720902:VHZ720906 VRV720902:VRV720906 WBR720902:WBR720906 WLN720902:WLN720906 WVJ720902:WVJ720906 B786438:B786442 IX786438:IX786442 ST786438:ST786442 ACP786438:ACP786442 AML786438:AML786442 AWH786438:AWH786442 BGD786438:BGD786442 BPZ786438:BPZ786442 BZV786438:BZV786442 CJR786438:CJR786442 CTN786438:CTN786442 DDJ786438:DDJ786442 DNF786438:DNF786442 DXB786438:DXB786442 EGX786438:EGX786442 EQT786438:EQT786442 FAP786438:FAP786442 FKL786438:FKL786442 FUH786438:FUH786442 GED786438:GED786442 GNZ786438:GNZ786442 GXV786438:GXV786442 HHR786438:HHR786442 HRN786438:HRN786442 IBJ786438:IBJ786442 ILF786438:ILF786442 IVB786438:IVB786442 JEX786438:JEX786442 JOT786438:JOT786442 JYP786438:JYP786442 KIL786438:KIL786442 KSH786438:KSH786442 LCD786438:LCD786442 LLZ786438:LLZ786442 LVV786438:LVV786442 MFR786438:MFR786442 MPN786438:MPN786442 MZJ786438:MZJ786442 NJF786438:NJF786442 NTB786438:NTB786442 OCX786438:OCX786442 OMT786438:OMT786442 OWP786438:OWP786442 PGL786438:PGL786442 PQH786438:PQH786442 QAD786438:QAD786442 QJZ786438:QJZ786442 QTV786438:QTV786442 RDR786438:RDR786442 RNN786438:RNN786442 RXJ786438:RXJ786442 SHF786438:SHF786442 SRB786438:SRB786442 TAX786438:TAX786442 TKT786438:TKT786442 TUP786438:TUP786442 UEL786438:UEL786442 UOH786438:UOH786442 UYD786438:UYD786442 VHZ786438:VHZ786442 VRV786438:VRV786442 WBR786438:WBR786442 WLN786438:WLN786442 WVJ786438:WVJ786442 B851974:B851978 IX851974:IX851978 ST851974:ST851978 ACP851974:ACP851978 AML851974:AML851978 AWH851974:AWH851978 BGD851974:BGD851978 BPZ851974:BPZ851978 BZV851974:BZV851978 CJR851974:CJR851978 CTN851974:CTN851978 DDJ851974:DDJ851978 DNF851974:DNF851978 DXB851974:DXB851978 EGX851974:EGX851978 EQT851974:EQT851978 FAP851974:FAP851978 FKL851974:FKL851978 FUH851974:FUH851978 GED851974:GED851978 GNZ851974:GNZ851978 GXV851974:GXV851978 HHR851974:HHR851978 HRN851974:HRN851978 IBJ851974:IBJ851978 ILF851974:ILF851978 IVB851974:IVB851978 JEX851974:JEX851978 JOT851974:JOT851978 JYP851974:JYP851978 KIL851974:KIL851978 KSH851974:KSH851978 LCD851974:LCD851978 LLZ851974:LLZ851978 LVV851974:LVV851978 MFR851974:MFR851978 MPN851974:MPN851978 MZJ851974:MZJ851978 NJF851974:NJF851978 NTB851974:NTB851978 OCX851974:OCX851978 OMT851974:OMT851978 OWP851974:OWP851978 PGL851974:PGL851978 PQH851974:PQH851978 QAD851974:QAD851978 QJZ851974:QJZ851978 QTV851974:QTV851978 RDR851974:RDR851978 RNN851974:RNN851978 RXJ851974:RXJ851978 SHF851974:SHF851978 SRB851974:SRB851978 TAX851974:TAX851978 TKT851974:TKT851978 TUP851974:TUP851978 UEL851974:UEL851978 UOH851974:UOH851978 UYD851974:UYD851978 VHZ851974:VHZ851978 VRV851974:VRV851978 WBR851974:WBR851978 WLN851974:WLN851978 WVJ851974:WVJ851978 B917510:B917514 IX917510:IX917514 ST917510:ST917514 ACP917510:ACP917514 AML917510:AML917514 AWH917510:AWH917514 BGD917510:BGD917514 BPZ917510:BPZ917514 BZV917510:BZV917514 CJR917510:CJR917514 CTN917510:CTN917514 DDJ917510:DDJ917514 DNF917510:DNF917514 DXB917510:DXB917514 EGX917510:EGX917514 EQT917510:EQT917514 FAP917510:FAP917514 FKL917510:FKL917514 FUH917510:FUH917514 GED917510:GED917514 GNZ917510:GNZ917514 GXV917510:GXV917514 HHR917510:HHR917514 HRN917510:HRN917514 IBJ917510:IBJ917514 ILF917510:ILF917514 IVB917510:IVB917514 JEX917510:JEX917514 JOT917510:JOT917514 JYP917510:JYP917514 KIL917510:KIL917514 KSH917510:KSH917514 LCD917510:LCD917514 LLZ917510:LLZ917514 LVV917510:LVV917514 MFR917510:MFR917514 MPN917510:MPN917514 MZJ917510:MZJ917514 NJF917510:NJF917514 NTB917510:NTB917514 OCX917510:OCX917514 OMT917510:OMT917514 OWP917510:OWP917514 PGL917510:PGL917514 PQH917510:PQH917514 QAD917510:QAD917514 QJZ917510:QJZ917514 QTV917510:QTV917514 RDR917510:RDR917514 RNN917510:RNN917514 RXJ917510:RXJ917514 SHF917510:SHF917514 SRB917510:SRB917514 TAX917510:TAX917514 TKT917510:TKT917514 TUP917510:TUP917514 UEL917510:UEL917514 UOH917510:UOH917514 UYD917510:UYD917514 VHZ917510:VHZ917514 VRV917510:VRV917514 WBR917510:WBR917514 WLN917510:WLN917514 WVJ917510:WVJ917514 B983046:B983050 IX983046:IX983050 ST983046:ST983050 ACP983046:ACP983050 AML983046:AML983050 AWH983046:AWH983050 BGD983046:BGD983050 BPZ983046:BPZ983050 BZV983046:BZV983050 CJR983046:CJR983050 CTN983046:CTN983050 DDJ983046:DDJ983050 DNF983046:DNF983050 DXB983046:DXB983050 EGX983046:EGX983050 EQT983046:EQT983050 FAP983046:FAP983050 FKL983046:FKL983050 FUH983046:FUH983050 GED983046:GED983050 GNZ983046:GNZ983050 GXV983046:GXV983050 HHR983046:HHR983050 HRN983046:HRN983050 IBJ983046:IBJ983050 ILF983046:ILF983050 IVB983046:IVB983050 JEX983046:JEX983050 JOT983046:JOT983050 JYP983046:JYP983050 KIL983046:KIL983050 KSH983046:KSH983050 LCD983046:LCD983050 LLZ983046:LLZ983050 LVV983046:LVV983050 MFR983046:MFR983050 MPN983046:MPN983050 MZJ983046:MZJ983050 NJF983046:NJF983050 NTB983046:NTB983050 OCX983046:OCX983050 OMT983046:OMT983050 OWP983046:OWP983050 PGL983046:PGL983050 PQH983046:PQH983050 QAD983046:QAD983050 QJZ983046:QJZ983050 QTV983046:QTV983050 RDR983046:RDR983050 RNN983046:RNN983050 RXJ983046:RXJ983050 SHF983046:SHF983050 SRB983046:SRB983050 TAX983046:TAX983050 TKT983046:TKT983050 TUP983046:TUP983050 UEL983046:UEL983050 UOH983046:UOH983050 UYD983046:UYD983050 VHZ983046:VHZ983050 VRV983046:VRV983050 WBR983046:WBR983050 WLN983046:WLN983050 WVJ983046:WVJ983050"/>
    <dataValidation imeMode="off"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4">
    <tabColor rgb="FFFF0000"/>
  </sheetPr>
  <dimension ref="A1:G238"/>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60</v>
      </c>
      <c r="B2" s="102"/>
      <c r="C2" s="102"/>
      <c r="D2" s="102"/>
      <c r="E2" s="102"/>
      <c r="F2" s="102"/>
    </row>
    <row r="3" spans="1:6" s="62" customFormat="1" ht="18" customHeight="1">
      <c r="A3" s="38" t="str">
        <f>'汇总表 (S506线)'!A3</f>
        <v>合同段编号：YHSG                                (S506线)</v>
      </c>
      <c r="B3" s="39"/>
      <c r="C3" s="59"/>
      <c r="D3" s="60"/>
      <c r="E3" s="61"/>
      <c r="F3" s="42" t="s">
        <v>46</v>
      </c>
    </row>
    <row r="4" spans="1:6" s="66" customFormat="1" ht="27.2" customHeight="1">
      <c r="A4" s="63" t="s">
        <v>14</v>
      </c>
      <c r="B4" s="64" t="s">
        <v>15</v>
      </c>
      <c r="C4" s="63" t="s">
        <v>61</v>
      </c>
      <c r="D4" s="63" t="s">
        <v>62</v>
      </c>
      <c r="E4" s="65" t="s">
        <v>63</v>
      </c>
      <c r="F4" s="44" t="s">
        <v>64</v>
      </c>
    </row>
    <row r="5" spans="1:6" s="58" customFormat="1" ht="27.2" customHeight="1">
      <c r="A5" s="67">
        <v>202</v>
      </c>
      <c r="B5" s="17" t="s">
        <v>65</v>
      </c>
      <c r="C5" s="16"/>
      <c r="D5" s="49"/>
      <c r="E5" s="68"/>
      <c r="F5" s="69" t="str">
        <f t="shared" ref="F5:F78" si="0">IF(E5&gt;0,ROUND(D5*E5,0),"")</f>
        <v/>
      </c>
    </row>
    <row r="6" spans="1:6" s="58" customFormat="1" ht="27.2" customHeight="1">
      <c r="A6" s="67" t="s">
        <v>17</v>
      </c>
      <c r="B6" s="17" t="s">
        <v>66</v>
      </c>
      <c r="C6" s="16"/>
      <c r="D6" s="47"/>
      <c r="E6" s="68"/>
      <c r="F6" s="69" t="str">
        <f t="shared" si="0"/>
        <v/>
      </c>
    </row>
    <row r="7" spans="1:6" s="58" customFormat="1" ht="27.2" customHeight="1">
      <c r="A7" s="67" t="s">
        <v>67</v>
      </c>
      <c r="B7" s="17" t="s">
        <v>289</v>
      </c>
      <c r="C7" s="16" t="s">
        <v>232</v>
      </c>
      <c r="D7" s="47">
        <v>165.9</v>
      </c>
      <c r="E7" s="68"/>
      <c r="F7" s="69" t="str">
        <f t="shared" si="0"/>
        <v/>
      </c>
    </row>
    <row r="8" spans="1:6" s="58" customFormat="1" ht="27.2" customHeight="1">
      <c r="A8" s="67" t="s">
        <v>68</v>
      </c>
      <c r="B8" s="17" t="s">
        <v>69</v>
      </c>
      <c r="C8" s="16"/>
      <c r="D8" s="47"/>
      <c r="E8" s="68"/>
      <c r="F8" s="69" t="str">
        <f t="shared" si="0"/>
        <v/>
      </c>
    </row>
    <row r="9" spans="1:6" s="58" customFormat="1" ht="27.2" customHeight="1">
      <c r="A9" s="67" t="s">
        <v>67</v>
      </c>
      <c r="B9" s="17" t="s">
        <v>70</v>
      </c>
      <c r="C9" s="16" t="s">
        <v>232</v>
      </c>
      <c r="D9" s="47">
        <v>67.900000000000006</v>
      </c>
      <c r="E9" s="68"/>
      <c r="F9" s="69" t="str">
        <f t="shared" si="0"/>
        <v/>
      </c>
    </row>
    <row r="10" spans="1:6" s="58" customFormat="1" ht="27.2" customHeight="1">
      <c r="A10" s="67" t="s">
        <v>71</v>
      </c>
      <c r="B10" s="17" t="s">
        <v>72</v>
      </c>
      <c r="C10" s="16" t="s">
        <v>232</v>
      </c>
      <c r="D10" s="47">
        <v>7.4</v>
      </c>
      <c r="E10" s="68"/>
      <c r="F10" s="69" t="str">
        <f t="shared" si="0"/>
        <v/>
      </c>
    </row>
    <row r="11" spans="1:6" s="58" customFormat="1" ht="27.2" customHeight="1">
      <c r="A11" s="67">
        <v>203</v>
      </c>
      <c r="B11" s="17" t="s">
        <v>73</v>
      </c>
      <c r="C11" s="16"/>
      <c r="D11" s="47"/>
      <c r="E11" s="68"/>
      <c r="F11" s="69" t="str">
        <f t="shared" si="0"/>
        <v/>
      </c>
    </row>
    <row r="12" spans="1:6" s="58" customFormat="1" ht="27.2" customHeight="1">
      <c r="A12" s="67" t="s">
        <v>74</v>
      </c>
      <c r="B12" s="17" t="s">
        <v>290</v>
      </c>
      <c r="C12" s="16"/>
      <c r="D12" s="47"/>
      <c r="E12" s="68"/>
      <c r="F12" s="69" t="str">
        <f t="shared" si="0"/>
        <v/>
      </c>
    </row>
    <row r="13" spans="1:6" s="58" customFormat="1" ht="27.2" customHeight="1">
      <c r="A13" s="67" t="s">
        <v>75</v>
      </c>
      <c r="B13" s="17" t="s">
        <v>291</v>
      </c>
      <c r="C13" s="16" t="s">
        <v>232</v>
      </c>
      <c r="D13" s="70">
        <v>8257</v>
      </c>
      <c r="E13" s="68"/>
      <c r="F13" s="69" t="str">
        <f t="shared" si="0"/>
        <v/>
      </c>
    </row>
    <row r="14" spans="1:6" s="58" customFormat="1" ht="27.2" customHeight="1">
      <c r="A14" s="67">
        <v>204</v>
      </c>
      <c r="B14" s="17" t="s">
        <v>76</v>
      </c>
      <c r="C14" s="16"/>
      <c r="D14" s="70"/>
      <c r="E14" s="68"/>
      <c r="F14" s="69" t="str">
        <f t="shared" si="0"/>
        <v/>
      </c>
    </row>
    <row r="15" spans="1:6" s="58" customFormat="1" ht="27.2" customHeight="1">
      <c r="A15" s="67" t="s">
        <v>77</v>
      </c>
      <c r="B15" s="17" t="s">
        <v>78</v>
      </c>
      <c r="C15" s="16"/>
      <c r="D15" s="70"/>
      <c r="E15" s="68"/>
      <c r="F15" s="69" t="str">
        <f t="shared" si="0"/>
        <v/>
      </c>
    </row>
    <row r="16" spans="1:6" s="58" customFormat="1" ht="27.2" customHeight="1">
      <c r="A16" s="67" t="s">
        <v>79</v>
      </c>
      <c r="B16" s="17" t="s">
        <v>80</v>
      </c>
      <c r="C16" s="16" t="s">
        <v>232</v>
      </c>
      <c r="D16" s="70">
        <v>2204</v>
      </c>
      <c r="E16" s="68"/>
      <c r="F16" s="69" t="str">
        <f t="shared" si="0"/>
        <v/>
      </c>
    </row>
    <row r="17" spans="1:6" s="58" customFormat="1" ht="27.2" customHeight="1">
      <c r="A17" s="67" t="s">
        <v>81</v>
      </c>
      <c r="B17" s="17" t="s">
        <v>292</v>
      </c>
      <c r="C17" s="16" t="s">
        <v>232</v>
      </c>
      <c r="D17" s="70"/>
      <c r="E17" s="68"/>
      <c r="F17" s="69" t="str">
        <f t="shared" si="0"/>
        <v/>
      </c>
    </row>
    <row r="18" spans="1:6" s="58" customFormat="1" ht="27.2" customHeight="1">
      <c r="A18" s="67" t="s">
        <v>82</v>
      </c>
      <c r="B18" s="17" t="s">
        <v>293</v>
      </c>
      <c r="C18" s="16" t="s">
        <v>232</v>
      </c>
      <c r="D18" s="70">
        <v>755</v>
      </c>
      <c r="E18" s="68"/>
      <c r="F18" s="69" t="str">
        <f t="shared" si="0"/>
        <v/>
      </c>
    </row>
    <row r="19" spans="1:6" s="58" customFormat="1" ht="27.2" customHeight="1">
      <c r="A19" s="67">
        <v>205</v>
      </c>
      <c r="B19" s="17" t="s">
        <v>83</v>
      </c>
      <c r="C19" s="16"/>
      <c r="D19" s="70"/>
      <c r="E19" s="68"/>
      <c r="F19" s="69" t="str">
        <f t="shared" si="0"/>
        <v/>
      </c>
    </row>
    <row r="20" spans="1:6" s="58" customFormat="1" ht="27.2" customHeight="1">
      <c r="A20" s="67" t="s">
        <v>84</v>
      </c>
      <c r="B20" s="17" t="s">
        <v>85</v>
      </c>
      <c r="C20" s="16"/>
      <c r="D20" s="70"/>
      <c r="E20" s="68"/>
      <c r="F20" s="69" t="str">
        <f t="shared" si="0"/>
        <v/>
      </c>
    </row>
    <row r="21" spans="1:6" s="58" customFormat="1" ht="27.2" customHeight="1">
      <c r="A21" s="67" t="s">
        <v>71</v>
      </c>
      <c r="B21" s="17" t="s">
        <v>86</v>
      </c>
      <c r="C21" s="16"/>
      <c r="D21" s="47"/>
      <c r="E21" s="68"/>
      <c r="F21" s="69" t="str">
        <f t="shared" si="0"/>
        <v/>
      </c>
    </row>
    <row r="22" spans="1:6" s="58" customFormat="1" ht="27.2" customHeight="1">
      <c r="A22" s="67" t="s">
        <v>87</v>
      </c>
      <c r="B22" s="17" t="s">
        <v>88</v>
      </c>
      <c r="C22" s="16" t="s">
        <v>232</v>
      </c>
      <c r="D22" s="47"/>
      <c r="E22" s="68"/>
      <c r="F22" s="69" t="str">
        <f t="shared" si="0"/>
        <v/>
      </c>
    </row>
    <row r="23" spans="1:6" s="58" customFormat="1" ht="27.2" customHeight="1">
      <c r="A23" s="67" t="s">
        <v>79</v>
      </c>
      <c r="B23" s="17" t="s">
        <v>89</v>
      </c>
      <c r="C23" s="16"/>
      <c r="D23" s="47"/>
      <c r="E23" s="68"/>
      <c r="F23" s="69" t="str">
        <f t="shared" si="0"/>
        <v/>
      </c>
    </row>
    <row r="24" spans="1:6" s="58" customFormat="1" ht="27.2" customHeight="1">
      <c r="A24" s="67" t="s">
        <v>90</v>
      </c>
      <c r="B24" s="17" t="s">
        <v>91</v>
      </c>
      <c r="C24" s="16" t="s">
        <v>224</v>
      </c>
      <c r="D24" s="47">
        <v>762</v>
      </c>
      <c r="E24" s="68"/>
      <c r="F24" s="69" t="str">
        <f t="shared" si="0"/>
        <v/>
      </c>
    </row>
    <row r="25" spans="1:6" s="58" customFormat="1" ht="27.2" customHeight="1">
      <c r="A25" s="67">
        <v>207</v>
      </c>
      <c r="B25" s="17" t="s">
        <v>92</v>
      </c>
      <c r="C25" s="16"/>
      <c r="D25" s="47"/>
      <c r="E25" s="68"/>
      <c r="F25" s="69" t="str">
        <f t="shared" si="0"/>
        <v/>
      </c>
    </row>
    <row r="26" spans="1:6" s="58" customFormat="1" ht="27.2" customHeight="1">
      <c r="A26" s="16" t="s">
        <v>93</v>
      </c>
      <c r="B26" s="17" t="s">
        <v>94</v>
      </c>
      <c r="C26" s="16"/>
      <c r="D26" s="47"/>
      <c r="E26" s="68"/>
      <c r="F26" s="69" t="str">
        <f t="shared" si="0"/>
        <v/>
      </c>
    </row>
    <row r="27" spans="1:6" s="58" customFormat="1" ht="27.2" customHeight="1">
      <c r="A27" s="67" t="s">
        <v>95</v>
      </c>
      <c r="B27" s="17" t="s">
        <v>137</v>
      </c>
      <c r="C27" s="16" t="s">
        <v>232</v>
      </c>
      <c r="D27" s="47">
        <v>3.1</v>
      </c>
      <c r="E27" s="68"/>
      <c r="F27" s="69" t="str">
        <f t="shared" si="0"/>
        <v/>
      </c>
    </row>
    <row r="28" spans="1:6" s="58" customFormat="1" ht="27.2" customHeight="1">
      <c r="A28" s="67" t="s">
        <v>71</v>
      </c>
      <c r="B28" s="17" t="s">
        <v>96</v>
      </c>
      <c r="C28" s="71"/>
      <c r="D28" s="47"/>
      <c r="E28" s="68"/>
      <c r="F28" s="69" t="str">
        <f t="shared" si="0"/>
        <v/>
      </c>
    </row>
    <row r="29" spans="1:6" s="58" customFormat="1" ht="27.2" customHeight="1">
      <c r="A29" s="67" t="s">
        <v>97</v>
      </c>
      <c r="B29" s="17" t="s">
        <v>98</v>
      </c>
      <c r="C29" s="16" t="s">
        <v>232</v>
      </c>
      <c r="D29" s="47">
        <v>18</v>
      </c>
      <c r="E29" s="68"/>
      <c r="F29" s="69" t="str">
        <f t="shared" si="0"/>
        <v/>
      </c>
    </row>
    <row r="30" spans="1:6" s="58" customFormat="1" ht="27.2" customHeight="1">
      <c r="A30" s="67" t="s">
        <v>99</v>
      </c>
      <c r="B30" s="17" t="s">
        <v>100</v>
      </c>
      <c r="C30" s="16"/>
      <c r="D30" s="47"/>
      <c r="E30" s="68"/>
      <c r="F30" s="69" t="str">
        <f t="shared" si="0"/>
        <v/>
      </c>
    </row>
    <row r="31" spans="1:6" s="58" customFormat="1" ht="27.2" customHeight="1">
      <c r="A31" s="67" t="s">
        <v>71</v>
      </c>
      <c r="B31" s="17" t="s">
        <v>96</v>
      </c>
      <c r="C31" s="16"/>
      <c r="D31" s="47"/>
      <c r="E31" s="68"/>
      <c r="F31" s="69" t="str">
        <f t="shared" si="0"/>
        <v/>
      </c>
    </row>
    <row r="32" spans="1:6" s="58" customFormat="1" ht="27.2" customHeight="1">
      <c r="A32" s="67" t="s">
        <v>97</v>
      </c>
      <c r="B32" s="17" t="s">
        <v>98</v>
      </c>
      <c r="C32" s="16" t="s">
        <v>232</v>
      </c>
      <c r="D32" s="47">
        <v>19.7</v>
      </c>
      <c r="E32" s="68"/>
      <c r="F32" s="69" t="str">
        <f t="shared" si="0"/>
        <v/>
      </c>
    </row>
    <row r="33" spans="1:6" s="58" customFormat="1" ht="27.2" customHeight="1">
      <c r="A33" s="67" t="s">
        <v>79</v>
      </c>
      <c r="B33" s="17" t="s">
        <v>101</v>
      </c>
      <c r="C33" s="16"/>
      <c r="D33" s="47"/>
      <c r="E33" s="68"/>
      <c r="F33" s="69" t="str">
        <f t="shared" si="0"/>
        <v/>
      </c>
    </row>
    <row r="34" spans="1:6" s="58" customFormat="1" ht="27.2" customHeight="1">
      <c r="A34" s="67" t="s">
        <v>102</v>
      </c>
      <c r="B34" s="17" t="s">
        <v>98</v>
      </c>
      <c r="C34" s="16" t="s">
        <v>232</v>
      </c>
      <c r="D34" s="47"/>
      <c r="E34" s="68"/>
      <c r="F34" s="69" t="str">
        <f t="shared" si="0"/>
        <v/>
      </c>
    </row>
    <row r="35" spans="1:6" s="58" customFormat="1" ht="27.2" customHeight="1">
      <c r="A35" s="67">
        <v>208</v>
      </c>
      <c r="B35" s="17" t="s">
        <v>103</v>
      </c>
      <c r="C35" s="16"/>
      <c r="D35" s="47"/>
      <c r="E35" s="68"/>
      <c r="F35" s="69" t="str">
        <f t="shared" si="0"/>
        <v/>
      </c>
    </row>
    <row r="36" spans="1:6" s="58" customFormat="1" ht="27.2" customHeight="1">
      <c r="A36" s="67" t="s">
        <v>104</v>
      </c>
      <c r="B36" s="17" t="s">
        <v>105</v>
      </c>
      <c r="C36" s="16"/>
      <c r="D36" s="47"/>
      <c r="E36" s="68"/>
      <c r="F36" s="69" t="str">
        <f t="shared" si="0"/>
        <v/>
      </c>
    </row>
    <row r="37" spans="1:6" s="58" customFormat="1" ht="27.2" customHeight="1">
      <c r="A37" s="67" t="s">
        <v>95</v>
      </c>
      <c r="B37" s="17" t="s">
        <v>246</v>
      </c>
      <c r="C37" s="16" t="s">
        <v>232</v>
      </c>
      <c r="D37" s="47">
        <v>16</v>
      </c>
      <c r="E37" s="68"/>
      <c r="F37" s="69" t="str">
        <f t="shared" si="0"/>
        <v/>
      </c>
    </row>
    <row r="38" spans="1:6" s="58" customFormat="1" ht="27.2" customHeight="1">
      <c r="A38" s="67" t="s">
        <v>106</v>
      </c>
      <c r="B38" s="17" t="s">
        <v>107</v>
      </c>
      <c r="C38" s="16"/>
      <c r="D38" s="47"/>
      <c r="E38" s="68"/>
      <c r="F38" s="69" t="str">
        <f t="shared" si="0"/>
        <v/>
      </c>
    </row>
    <row r="39" spans="1:6" s="58" customFormat="1" ht="27.2" customHeight="1">
      <c r="A39" s="67" t="s">
        <v>75</v>
      </c>
      <c r="B39" s="17" t="s">
        <v>108</v>
      </c>
      <c r="C39" s="16" t="s">
        <v>232</v>
      </c>
      <c r="D39" s="47">
        <v>725.3</v>
      </c>
      <c r="E39" s="68"/>
      <c r="F39" s="69" t="str">
        <f t="shared" si="0"/>
        <v/>
      </c>
    </row>
    <row r="40" spans="1:6" s="58" customFormat="1" ht="27.2" customHeight="1">
      <c r="A40" s="67" t="s">
        <v>71</v>
      </c>
      <c r="B40" s="17" t="s">
        <v>98</v>
      </c>
      <c r="C40" s="16" t="s">
        <v>232</v>
      </c>
      <c r="D40" s="47"/>
      <c r="E40" s="68"/>
      <c r="F40" s="69" t="str">
        <f t="shared" si="0"/>
        <v/>
      </c>
    </row>
    <row r="41" spans="1:6" s="58" customFormat="1" ht="27.2" customHeight="1">
      <c r="A41" s="67" t="s">
        <v>109</v>
      </c>
      <c r="B41" s="17" t="s">
        <v>294</v>
      </c>
      <c r="C41" s="16"/>
      <c r="D41" s="47"/>
      <c r="E41" s="68"/>
      <c r="F41" s="69" t="str">
        <f t="shared" si="0"/>
        <v/>
      </c>
    </row>
    <row r="42" spans="1:6" s="58" customFormat="1" ht="27.2" customHeight="1">
      <c r="A42" s="67" t="s">
        <v>75</v>
      </c>
      <c r="B42" s="17" t="s">
        <v>98</v>
      </c>
      <c r="C42" s="16" t="s">
        <v>232</v>
      </c>
      <c r="D42" s="47">
        <v>4.4000000000000004</v>
      </c>
      <c r="E42" s="68"/>
      <c r="F42" s="69" t="str">
        <f t="shared" si="0"/>
        <v/>
      </c>
    </row>
    <row r="43" spans="1:6" s="58" customFormat="1" ht="27.2" customHeight="1">
      <c r="A43" s="67" t="s">
        <v>67</v>
      </c>
      <c r="B43" s="17" t="s">
        <v>110</v>
      </c>
      <c r="C43" s="16" t="s">
        <v>232</v>
      </c>
      <c r="D43" s="47">
        <v>3.2</v>
      </c>
      <c r="E43" s="68"/>
      <c r="F43" s="69" t="str">
        <f t="shared" si="0"/>
        <v/>
      </c>
    </row>
    <row r="44" spans="1:6" s="58" customFormat="1" ht="27.2" customHeight="1">
      <c r="A44" s="67">
        <v>209</v>
      </c>
      <c r="B44" s="17" t="s">
        <v>111</v>
      </c>
      <c r="C44" s="16"/>
      <c r="D44" s="47"/>
      <c r="E44" s="68"/>
      <c r="F44" s="69" t="str">
        <f t="shared" si="0"/>
        <v/>
      </c>
    </row>
    <row r="45" spans="1:6" s="58" customFormat="1" ht="27.2" customHeight="1">
      <c r="A45" s="67" t="s">
        <v>112</v>
      </c>
      <c r="B45" s="17" t="s">
        <v>113</v>
      </c>
      <c r="C45" s="16"/>
      <c r="D45" s="47"/>
      <c r="E45" s="68"/>
      <c r="F45" s="69" t="str">
        <f t="shared" si="0"/>
        <v/>
      </c>
    </row>
    <row r="46" spans="1:6" s="58" customFormat="1" ht="27.2" customHeight="1">
      <c r="A46" s="67" t="s">
        <v>67</v>
      </c>
      <c r="B46" s="17" t="s">
        <v>114</v>
      </c>
      <c r="C46" s="16" t="s">
        <v>232</v>
      </c>
      <c r="D46" s="47"/>
      <c r="E46" s="68"/>
      <c r="F46" s="69" t="str">
        <f t="shared" si="0"/>
        <v/>
      </c>
    </row>
    <row r="47" spans="1:6" s="58" customFormat="1" ht="27.2" customHeight="1">
      <c r="A47" s="67" t="s">
        <v>115</v>
      </c>
      <c r="B47" s="17" t="s">
        <v>116</v>
      </c>
      <c r="C47" s="16"/>
      <c r="D47" s="47"/>
      <c r="E47" s="68"/>
      <c r="F47" s="69" t="str">
        <f t="shared" si="0"/>
        <v/>
      </c>
    </row>
    <row r="48" spans="1:6" s="58" customFormat="1" ht="27.2" customHeight="1">
      <c r="A48" s="67" t="s">
        <v>75</v>
      </c>
      <c r="B48" s="17" t="s">
        <v>98</v>
      </c>
      <c r="C48" s="16" t="s">
        <v>232</v>
      </c>
      <c r="D48" s="47"/>
      <c r="E48" s="68"/>
      <c r="F48" s="69" t="str">
        <f t="shared" si="0"/>
        <v/>
      </c>
    </row>
    <row r="49" spans="1:6" s="58" customFormat="1" ht="27.2" customHeight="1">
      <c r="A49" s="67">
        <v>212</v>
      </c>
      <c r="B49" s="17" t="s">
        <v>117</v>
      </c>
      <c r="C49" s="16"/>
      <c r="D49" s="47"/>
      <c r="E49" s="68"/>
      <c r="F49" s="69" t="str">
        <f t="shared" si="0"/>
        <v/>
      </c>
    </row>
    <row r="50" spans="1:6" s="58" customFormat="1" ht="27.2" customHeight="1">
      <c r="A50" s="67" t="s">
        <v>118</v>
      </c>
      <c r="B50" s="17" t="s">
        <v>295</v>
      </c>
      <c r="C50" s="16"/>
      <c r="D50" s="47"/>
      <c r="E50" s="68"/>
      <c r="F50" s="69" t="str">
        <f t="shared" si="0"/>
        <v/>
      </c>
    </row>
    <row r="51" spans="1:6" s="58" customFormat="1" ht="27.2" customHeight="1">
      <c r="A51" s="67" t="s">
        <v>75</v>
      </c>
      <c r="B51" s="17" t="s">
        <v>119</v>
      </c>
      <c r="C51" s="71"/>
      <c r="D51" s="47"/>
      <c r="E51" s="68"/>
      <c r="F51" s="69" t="str">
        <f t="shared" si="0"/>
        <v/>
      </c>
    </row>
    <row r="52" spans="1:6" s="58" customFormat="1" ht="27.2" customHeight="1">
      <c r="A52" s="67" t="s">
        <v>120</v>
      </c>
      <c r="B52" s="17" t="s">
        <v>121</v>
      </c>
      <c r="C52" s="16" t="s">
        <v>232</v>
      </c>
      <c r="D52" s="47">
        <v>67.900000000000006</v>
      </c>
      <c r="E52" s="68"/>
      <c r="F52" s="69" t="str">
        <f t="shared" si="0"/>
        <v/>
      </c>
    </row>
    <row r="53" spans="1:6" s="58" customFormat="1" ht="27.2" customHeight="1">
      <c r="A53" s="67" t="s">
        <v>67</v>
      </c>
      <c r="B53" s="17" t="s">
        <v>122</v>
      </c>
      <c r="C53" s="16" t="s">
        <v>123</v>
      </c>
      <c r="D53" s="47">
        <v>429</v>
      </c>
      <c r="E53" s="68"/>
      <c r="F53" s="69" t="str">
        <f t="shared" si="0"/>
        <v/>
      </c>
    </row>
    <row r="54" spans="1:6" s="58" customFormat="1" ht="27.2" customHeight="1">
      <c r="A54" s="67" t="s">
        <v>71</v>
      </c>
      <c r="B54" s="17" t="s">
        <v>124</v>
      </c>
      <c r="C54" s="16" t="s">
        <v>123</v>
      </c>
      <c r="D54" s="47">
        <v>122.7</v>
      </c>
      <c r="E54" s="68"/>
      <c r="F54" s="69" t="str">
        <f t="shared" si="0"/>
        <v/>
      </c>
    </row>
    <row r="55" spans="1:6" s="58" customFormat="1" ht="27.2" customHeight="1">
      <c r="A55" s="67" t="s">
        <v>125</v>
      </c>
      <c r="B55" s="17" t="s">
        <v>126</v>
      </c>
      <c r="C55" s="16" t="s">
        <v>123</v>
      </c>
      <c r="D55" s="47">
        <v>1072.9000000000001</v>
      </c>
      <c r="E55" s="68"/>
      <c r="F55" s="69" t="str">
        <f t="shared" si="0"/>
        <v/>
      </c>
    </row>
    <row r="56" spans="1:6" s="58" customFormat="1" ht="27.2" customHeight="1">
      <c r="A56" s="16" t="s">
        <v>127</v>
      </c>
      <c r="B56" s="17" t="s">
        <v>128</v>
      </c>
      <c r="C56" s="16"/>
      <c r="D56" s="47"/>
      <c r="E56" s="68"/>
      <c r="F56" s="69" t="str">
        <f t="shared" si="0"/>
        <v/>
      </c>
    </row>
    <row r="57" spans="1:6" s="58" customFormat="1" ht="27.2" customHeight="1">
      <c r="A57" s="67" t="s">
        <v>67</v>
      </c>
      <c r="B57" s="17" t="s">
        <v>129</v>
      </c>
      <c r="C57" s="71"/>
      <c r="D57" s="47"/>
      <c r="E57" s="68"/>
      <c r="F57" s="69" t="str">
        <f t="shared" si="0"/>
        <v/>
      </c>
    </row>
    <row r="58" spans="1:6" s="58" customFormat="1" ht="27.2" customHeight="1">
      <c r="A58" s="67" t="s">
        <v>130</v>
      </c>
      <c r="B58" s="17" t="s">
        <v>121</v>
      </c>
      <c r="C58" s="16" t="s">
        <v>232</v>
      </c>
      <c r="D58" s="47">
        <v>244.3</v>
      </c>
      <c r="E58" s="68"/>
      <c r="F58" s="69" t="str">
        <f t="shared" si="0"/>
        <v/>
      </c>
    </row>
    <row r="59" spans="1:6" s="58" customFormat="1" ht="27.2" customHeight="1">
      <c r="A59" s="67">
        <v>215</v>
      </c>
      <c r="B59" s="17" t="s">
        <v>131</v>
      </c>
      <c r="C59" s="16"/>
      <c r="D59" s="47"/>
      <c r="E59" s="68"/>
      <c r="F59" s="69" t="str">
        <f t="shared" si="0"/>
        <v/>
      </c>
    </row>
    <row r="60" spans="1:6" s="58" customFormat="1" ht="27.2" customHeight="1">
      <c r="A60" s="67" t="s">
        <v>132</v>
      </c>
      <c r="B60" s="17" t="s">
        <v>133</v>
      </c>
      <c r="C60" s="16"/>
      <c r="D60" s="47"/>
      <c r="E60" s="68"/>
      <c r="F60" s="69" t="str">
        <f t="shared" si="0"/>
        <v/>
      </c>
    </row>
    <row r="61" spans="1:6" s="58" customFormat="1" ht="27.2" customHeight="1">
      <c r="A61" s="67" t="s">
        <v>67</v>
      </c>
      <c r="B61" s="17" t="s">
        <v>134</v>
      </c>
      <c r="C61" s="16" t="s">
        <v>232</v>
      </c>
      <c r="D61" s="47">
        <v>10.1</v>
      </c>
      <c r="E61" s="68"/>
      <c r="F61" s="69" t="str">
        <f t="shared" si="0"/>
        <v/>
      </c>
    </row>
    <row r="62" spans="1:6" s="58" customFormat="1" ht="27.2" customHeight="1">
      <c r="A62" s="67" t="s">
        <v>135</v>
      </c>
      <c r="B62" s="17" t="s">
        <v>136</v>
      </c>
      <c r="C62" s="16"/>
      <c r="D62" s="47"/>
      <c r="E62" s="68"/>
      <c r="F62" s="69" t="str">
        <f t="shared" si="0"/>
        <v/>
      </c>
    </row>
    <row r="63" spans="1:6" s="58" customFormat="1" ht="27.2" customHeight="1">
      <c r="A63" s="67" t="s">
        <v>75</v>
      </c>
      <c r="B63" s="17" t="s">
        <v>137</v>
      </c>
      <c r="C63" s="16" t="s">
        <v>232</v>
      </c>
      <c r="D63" s="47">
        <v>194.7</v>
      </c>
      <c r="E63" s="68"/>
      <c r="F63" s="69" t="str">
        <f t="shared" si="0"/>
        <v/>
      </c>
    </row>
    <row r="64" spans="1:6" s="58" customFormat="1" ht="27.2" customHeight="1">
      <c r="A64" s="67" t="s">
        <v>67</v>
      </c>
      <c r="B64" s="17" t="s">
        <v>296</v>
      </c>
      <c r="C64" s="16"/>
      <c r="D64" s="47"/>
      <c r="E64" s="68"/>
      <c r="F64" s="69" t="str">
        <f t="shared" si="0"/>
        <v/>
      </c>
    </row>
    <row r="65" spans="1:7" s="58" customFormat="1" ht="27.2" customHeight="1">
      <c r="A65" s="67" t="s">
        <v>139</v>
      </c>
      <c r="B65" s="17" t="s">
        <v>140</v>
      </c>
      <c r="C65" s="16" t="s">
        <v>232</v>
      </c>
      <c r="D65" s="47"/>
      <c r="E65" s="68"/>
      <c r="F65" s="69" t="str">
        <f t="shared" si="0"/>
        <v/>
      </c>
    </row>
    <row r="66" spans="1:7" s="58" customFormat="1" ht="27.2" customHeight="1">
      <c r="A66" s="67" t="s">
        <v>141</v>
      </c>
      <c r="B66" s="17" t="s">
        <v>98</v>
      </c>
      <c r="C66" s="16" t="s">
        <v>232</v>
      </c>
      <c r="D66" s="47">
        <v>524.20000000000005</v>
      </c>
      <c r="E66" s="68"/>
      <c r="F66" s="69" t="str">
        <f t="shared" si="0"/>
        <v/>
      </c>
    </row>
    <row r="67" spans="1:7" s="58" customFormat="1" ht="27.2" customHeight="1">
      <c r="A67" s="67" t="s">
        <v>71</v>
      </c>
      <c r="B67" s="17" t="s">
        <v>142</v>
      </c>
      <c r="C67" s="16" t="s">
        <v>232</v>
      </c>
      <c r="D67" s="47">
        <v>48</v>
      </c>
      <c r="E67" s="68"/>
      <c r="F67" s="69" t="str">
        <f t="shared" si="0"/>
        <v/>
      </c>
    </row>
    <row r="68" spans="1:7" s="58" customFormat="1" ht="27.2" customHeight="1">
      <c r="A68" s="67" t="s">
        <v>143</v>
      </c>
      <c r="B68" s="17" t="s">
        <v>252</v>
      </c>
      <c r="C68" s="16"/>
      <c r="D68" s="47"/>
      <c r="E68" s="68"/>
      <c r="F68" s="69" t="str">
        <f t="shared" si="0"/>
        <v/>
      </c>
    </row>
    <row r="69" spans="1:7" s="58" customFormat="1" ht="27.2" customHeight="1">
      <c r="A69" s="67" t="s">
        <v>95</v>
      </c>
      <c r="B69" s="17" t="s">
        <v>98</v>
      </c>
      <c r="C69" s="16" t="s">
        <v>232</v>
      </c>
      <c r="D69" s="47"/>
      <c r="E69" s="68"/>
      <c r="F69" s="69" t="str">
        <f t="shared" si="0"/>
        <v/>
      </c>
    </row>
    <row r="70" spans="1:7" s="58" customFormat="1" ht="27.2" customHeight="1">
      <c r="A70" s="72" t="s">
        <v>144</v>
      </c>
      <c r="B70" s="98" t="s">
        <v>297</v>
      </c>
      <c r="C70" s="73" t="s">
        <v>123</v>
      </c>
      <c r="D70" s="47"/>
      <c r="E70" s="68"/>
      <c r="F70" s="69" t="str">
        <f t="shared" si="0"/>
        <v/>
      </c>
    </row>
    <row r="71" spans="1:7" s="58" customFormat="1" ht="27.2" customHeight="1">
      <c r="A71" s="72" t="s">
        <v>145</v>
      </c>
      <c r="B71" s="98" t="s">
        <v>298</v>
      </c>
      <c r="C71" s="73" t="s">
        <v>123</v>
      </c>
      <c r="D71" s="47"/>
      <c r="E71" s="68"/>
      <c r="F71" s="69" t="str">
        <f t="shared" si="0"/>
        <v/>
      </c>
    </row>
    <row r="72" spans="1:7" s="58" customFormat="1" ht="27.2" customHeight="1">
      <c r="A72" s="72" t="s">
        <v>146</v>
      </c>
      <c r="B72" s="98" t="s">
        <v>299</v>
      </c>
      <c r="C72" s="74"/>
      <c r="D72" s="47"/>
      <c r="E72" s="68"/>
      <c r="F72" s="69" t="str">
        <f t="shared" si="0"/>
        <v/>
      </c>
    </row>
    <row r="73" spans="1:7" s="58" customFormat="1" ht="27.2" customHeight="1">
      <c r="A73" s="72" t="s">
        <v>95</v>
      </c>
      <c r="B73" s="98" t="s">
        <v>140</v>
      </c>
      <c r="C73" s="16" t="s">
        <v>232</v>
      </c>
      <c r="D73" s="47"/>
      <c r="E73" s="68"/>
      <c r="F73" s="69" t="str">
        <f t="shared" si="0"/>
        <v/>
      </c>
    </row>
    <row r="74" spans="1:7" s="58" customFormat="1" ht="27.2" customHeight="1">
      <c r="A74" s="72" t="s">
        <v>147</v>
      </c>
      <c r="B74" s="98" t="s">
        <v>300</v>
      </c>
      <c r="C74" s="73"/>
      <c r="D74" s="47"/>
      <c r="E74" s="68"/>
      <c r="F74" s="69" t="str">
        <f t="shared" si="0"/>
        <v/>
      </c>
    </row>
    <row r="75" spans="1:7" s="58" customFormat="1" ht="27.2" customHeight="1">
      <c r="A75" s="72" t="s">
        <v>95</v>
      </c>
      <c r="B75" s="98" t="s">
        <v>301</v>
      </c>
      <c r="C75" s="73" t="s">
        <v>148</v>
      </c>
      <c r="D75" s="47"/>
      <c r="E75" s="68"/>
      <c r="F75" s="69" t="str">
        <f t="shared" si="0"/>
        <v/>
      </c>
    </row>
    <row r="76" spans="1:7" s="58" customFormat="1" ht="27.2" customHeight="1">
      <c r="A76" s="72" t="s">
        <v>149</v>
      </c>
      <c r="B76" s="98" t="s">
        <v>302</v>
      </c>
      <c r="C76" s="75" t="s">
        <v>224</v>
      </c>
      <c r="D76" s="47">
        <v>120</v>
      </c>
      <c r="E76" s="68"/>
      <c r="F76" s="69" t="str">
        <f t="shared" si="0"/>
        <v/>
      </c>
    </row>
    <row r="77" spans="1:7" s="58" customFormat="1" ht="27.2" customHeight="1">
      <c r="A77" s="47"/>
      <c r="B77" s="48"/>
      <c r="C77" s="47"/>
      <c r="D77" s="47"/>
      <c r="E77" s="68"/>
      <c r="F77" s="69" t="str">
        <f t="shared" si="0"/>
        <v/>
      </c>
    </row>
    <row r="78" spans="1:7" s="58" customFormat="1" ht="27.2" customHeight="1">
      <c r="A78" s="47"/>
      <c r="B78" s="48"/>
      <c r="C78" s="47"/>
      <c r="D78" s="47"/>
      <c r="E78" s="68"/>
      <c r="F78" s="69" t="str">
        <f t="shared" si="0"/>
        <v/>
      </c>
    </row>
    <row r="79" spans="1:7" ht="27.2" customHeight="1">
      <c r="A79" s="105" t="s">
        <v>150</v>
      </c>
      <c r="B79" s="106"/>
      <c r="C79" s="106"/>
      <c r="D79" s="106"/>
      <c r="E79" s="106"/>
      <c r="F79" s="56">
        <f>SUM(F5:F78)</f>
        <v>0</v>
      </c>
      <c r="G79" s="66"/>
    </row>
    <row r="80" spans="1:7" ht="12">
      <c r="D80" s="77"/>
      <c r="E80" s="79"/>
      <c r="F80" s="80"/>
      <c r="G80" s="66"/>
    </row>
    <row r="81" spans="1:7" ht="12">
      <c r="D81" s="77"/>
      <c r="E81" s="79"/>
      <c r="F81" s="80"/>
      <c r="G81" s="66"/>
    </row>
    <row r="82" spans="1:7" ht="12">
      <c r="D82" s="77"/>
      <c r="E82" s="79"/>
      <c r="F82" s="80"/>
      <c r="G82" s="66"/>
    </row>
    <row r="83" spans="1:7" ht="12">
      <c r="A83" s="81"/>
      <c r="B83" s="82"/>
      <c r="C83" s="81"/>
      <c r="D83" s="77"/>
      <c r="E83" s="79"/>
      <c r="F83" s="80"/>
      <c r="G83" s="66"/>
    </row>
    <row r="84" spans="1:7" ht="12">
      <c r="D84" s="77"/>
      <c r="E84" s="79"/>
      <c r="F84" s="80"/>
      <c r="G84" s="66"/>
    </row>
    <row r="85" spans="1:7" ht="12">
      <c r="D85" s="77"/>
      <c r="E85" s="79"/>
      <c r="F85" s="80"/>
      <c r="G85" s="66"/>
    </row>
    <row r="86" spans="1:7" ht="12">
      <c r="D86" s="77"/>
      <c r="E86" s="79"/>
      <c r="F86" s="80"/>
      <c r="G86" s="66"/>
    </row>
    <row r="87" spans="1:7" ht="12">
      <c r="D87" s="77"/>
      <c r="E87" s="79"/>
      <c r="F87" s="80"/>
      <c r="G87" s="66"/>
    </row>
    <row r="88" spans="1:7" ht="12">
      <c r="D88" s="77"/>
      <c r="E88" s="79"/>
      <c r="F88" s="80"/>
      <c r="G88" s="66"/>
    </row>
    <row r="89" spans="1:7" ht="12">
      <c r="D89" s="77"/>
      <c r="E89" s="79"/>
      <c r="F89" s="80"/>
      <c r="G89" s="66"/>
    </row>
    <row r="90" spans="1:7" ht="12">
      <c r="D90" s="77"/>
      <c r="E90" s="79"/>
      <c r="F90" s="80"/>
      <c r="G90" s="66"/>
    </row>
    <row r="91" spans="1:7" ht="12">
      <c r="D91" s="77"/>
      <c r="E91" s="79"/>
      <c r="F91" s="80"/>
      <c r="G91" s="66"/>
    </row>
    <row r="92" spans="1:7" ht="12">
      <c r="D92" s="77"/>
      <c r="E92" s="79"/>
      <c r="F92" s="80"/>
      <c r="G92" s="66"/>
    </row>
    <row r="93" spans="1:7" ht="12">
      <c r="D93" s="77"/>
      <c r="E93" s="79"/>
      <c r="F93" s="80"/>
      <c r="G93" s="66"/>
    </row>
    <row r="94" spans="1:7" ht="12">
      <c r="D94" s="77"/>
      <c r="E94" s="79"/>
      <c r="F94" s="80"/>
      <c r="G94" s="66"/>
    </row>
    <row r="95" spans="1:7" ht="12">
      <c r="D95" s="77"/>
      <c r="E95" s="79"/>
      <c r="F95" s="80"/>
      <c r="G95" s="66"/>
    </row>
    <row r="96" spans="1: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row r="186" spans="4:7" ht="12">
      <c r="D186" s="77"/>
      <c r="E186" s="79"/>
      <c r="F186" s="80"/>
      <c r="G186" s="66"/>
    </row>
    <row r="187" spans="4:7" ht="12">
      <c r="D187" s="77"/>
      <c r="E187" s="79"/>
      <c r="F187" s="80"/>
      <c r="G187" s="66"/>
    </row>
    <row r="188" spans="4:7" ht="12">
      <c r="D188" s="77"/>
      <c r="E188" s="79"/>
      <c r="F188" s="80"/>
      <c r="G188" s="66"/>
    </row>
    <row r="189" spans="4:7" ht="12">
      <c r="D189" s="77"/>
      <c r="E189" s="79"/>
      <c r="F189" s="80"/>
      <c r="G189" s="66"/>
    </row>
    <row r="190" spans="4:7" ht="12">
      <c r="D190" s="77"/>
      <c r="E190" s="79"/>
      <c r="F190" s="80"/>
      <c r="G190" s="66"/>
    </row>
    <row r="191" spans="4:7" ht="12">
      <c r="D191" s="77"/>
      <c r="E191" s="79"/>
      <c r="F191" s="80"/>
      <c r="G191" s="66"/>
    </row>
    <row r="192" spans="4:7" ht="12">
      <c r="D192" s="77"/>
      <c r="E192" s="79"/>
      <c r="F192" s="80"/>
      <c r="G192" s="66"/>
    </row>
    <row r="193" spans="4:7" ht="12">
      <c r="D193" s="77"/>
      <c r="E193" s="79"/>
      <c r="F193" s="80"/>
      <c r="G193" s="66"/>
    </row>
    <row r="194" spans="4:7" ht="12">
      <c r="D194" s="77"/>
      <c r="E194" s="79"/>
      <c r="F194" s="80"/>
      <c r="G194" s="66"/>
    </row>
    <row r="195" spans="4:7" ht="12">
      <c r="D195" s="77"/>
      <c r="E195" s="79"/>
      <c r="F195" s="80"/>
      <c r="G195" s="66"/>
    </row>
    <row r="196" spans="4:7" ht="12">
      <c r="D196" s="77"/>
      <c r="E196" s="79"/>
      <c r="F196" s="80"/>
      <c r="G196" s="66"/>
    </row>
    <row r="197" spans="4:7" ht="12">
      <c r="D197" s="77"/>
      <c r="E197" s="79"/>
      <c r="F197" s="80"/>
      <c r="G197" s="66"/>
    </row>
    <row r="198" spans="4:7" ht="12">
      <c r="D198" s="77"/>
      <c r="E198" s="79"/>
      <c r="F198" s="80"/>
      <c r="G198" s="66"/>
    </row>
    <row r="199" spans="4:7" ht="12">
      <c r="D199" s="77"/>
      <c r="E199" s="79"/>
      <c r="F199" s="80"/>
      <c r="G199" s="66"/>
    </row>
    <row r="200" spans="4:7" ht="12">
      <c r="D200" s="77"/>
      <c r="E200" s="79"/>
      <c r="F200" s="80"/>
      <c r="G200" s="66"/>
    </row>
    <row r="201" spans="4:7" ht="12">
      <c r="D201" s="77"/>
      <c r="E201" s="79"/>
      <c r="F201" s="80"/>
      <c r="G201" s="66"/>
    </row>
    <row r="202" spans="4:7" ht="12">
      <c r="D202" s="77"/>
      <c r="E202" s="79"/>
      <c r="F202" s="80"/>
      <c r="G202" s="66"/>
    </row>
    <row r="203" spans="4:7" ht="12">
      <c r="D203" s="77"/>
      <c r="E203" s="79"/>
      <c r="F203" s="80"/>
      <c r="G203" s="66"/>
    </row>
    <row r="204" spans="4:7" ht="12">
      <c r="D204" s="77"/>
      <c r="E204" s="79"/>
      <c r="F204" s="80"/>
      <c r="G204" s="66"/>
    </row>
    <row r="205" spans="4:7" ht="12">
      <c r="D205" s="77"/>
      <c r="E205" s="79"/>
      <c r="F205" s="80"/>
      <c r="G205" s="66"/>
    </row>
    <row r="206" spans="4:7" ht="12">
      <c r="D206" s="77"/>
      <c r="E206" s="79"/>
      <c r="F206" s="80"/>
      <c r="G206" s="66"/>
    </row>
    <row r="207" spans="4:7" ht="12">
      <c r="D207" s="77"/>
      <c r="E207" s="79"/>
      <c r="F207" s="80"/>
      <c r="G207" s="66"/>
    </row>
    <row r="208" spans="4:7" ht="12">
      <c r="D208" s="77"/>
      <c r="E208" s="79"/>
      <c r="F208" s="80"/>
      <c r="G208" s="66"/>
    </row>
    <row r="209" spans="4:7" ht="12">
      <c r="D209" s="77"/>
      <c r="E209" s="79"/>
      <c r="F209" s="80"/>
      <c r="G209" s="66"/>
    </row>
    <row r="210" spans="4:7" ht="12">
      <c r="D210" s="77"/>
      <c r="E210" s="79"/>
      <c r="F210" s="80"/>
      <c r="G210" s="66"/>
    </row>
    <row r="211" spans="4:7" ht="12">
      <c r="D211" s="77"/>
      <c r="E211" s="79"/>
      <c r="F211" s="80"/>
      <c r="G211" s="66"/>
    </row>
    <row r="212" spans="4:7" ht="12">
      <c r="D212" s="77"/>
      <c r="E212" s="79"/>
      <c r="F212" s="80"/>
      <c r="G212" s="66"/>
    </row>
    <row r="213" spans="4:7" ht="12">
      <c r="D213" s="77"/>
      <c r="E213" s="79"/>
      <c r="F213" s="80"/>
      <c r="G213" s="66"/>
    </row>
    <row r="214" spans="4:7" ht="12">
      <c r="D214" s="77"/>
      <c r="E214" s="79"/>
      <c r="F214" s="80"/>
      <c r="G214" s="66"/>
    </row>
    <row r="215" spans="4:7" ht="12">
      <c r="D215" s="77"/>
      <c r="E215" s="79"/>
      <c r="F215" s="80"/>
      <c r="G215" s="66"/>
    </row>
    <row r="216" spans="4:7" ht="12">
      <c r="D216" s="77"/>
      <c r="E216" s="79"/>
      <c r="F216" s="80"/>
      <c r="G216" s="66"/>
    </row>
    <row r="217" spans="4:7" ht="12">
      <c r="D217" s="77"/>
      <c r="E217" s="79"/>
      <c r="F217" s="80"/>
      <c r="G217" s="66"/>
    </row>
    <row r="218" spans="4:7" ht="12">
      <c r="D218" s="77"/>
      <c r="E218" s="79"/>
      <c r="F218" s="80"/>
      <c r="G218" s="66"/>
    </row>
    <row r="219" spans="4:7" ht="12">
      <c r="D219" s="77"/>
      <c r="E219" s="79"/>
      <c r="F219" s="80"/>
      <c r="G219" s="66"/>
    </row>
    <row r="220" spans="4:7" ht="12">
      <c r="D220" s="77"/>
      <c r="E220" s="79"/>
      <c r="F220" s="80"/>
      <c r="G220" s="66"/>
    </row>
    <row r="221" spans="4:7" ht="12">
      <c r="D221" s="77"/>
      <c r="E221" s="79"/>
      <c r="F221" s="80"/>
      <c r="G221" s="66"/>
    </row>
    <row r="222" spans="4:7" ht="12">
      <c r="D222" s="77"/>
      <c r="E222" s="79"/>
      <c r="F222" s="80"/>
      <c r="G222" s="66"/>
    </row>
    <row r="223" spans="4:7" ht="12">
      <c r="D223" s="77"/>
      <c r="E223" s="79"/>
      <c r="F223" s="80"/>
      <c r="G223" s="66"/>
    </row>
    <row r="224" spans="4:7" ht="12">
      <c r="D224" s="77"/>
      <c r="E224" s="79"/>
      <c r="F224" s="80"/>
      <c r="G224" s="66"/>
    </row>
    <row r="225" spans="4:7" ht="12">
      <c r="D225" s="77"/>
      <c r="E225" s="79"/>
      <c r="F225" s="80"/>
      <c r="G225" s="66"/>
    </row>
    <row r="226" spans="4:7" ht="12">
      <c r="D226" s="77"/>
      <c r="E226" s="79"/>
      <c r="F226" s="80"/>
      <c r="G226" s="66"/>
    </row>
    <row r="227" spans="4:7" ht="12">
      <c r="D227" s="77"/>
      <c r="E227" s="79"/>
      <c r="F227" s="80"/>
      <c r="G227" s="66"/>
    </row>
    <row r="228" spans="4:7" ht="12">
      <c r="D228" s="77"/>
      <c r="E228" s="79"/>
      <c r="F228" s="80"/>
      <c r="G228" s="66"/>
    </row>
    <row r="229" spans="4:7" ht="12">
      <c r="D229" s="77"/>
      <c r="E229" s="79"/>
      <c r="F229" s="80"/>
      <c r="G229" s="66"/>
    </row>
    <row r="230" spans="4:7" ht="12">
      <c r="D230" s="77"/>
      <c r="E230" s="79"/>
      <c r="F230" s="80"/>
      <c r="G230" s="66"/>
    </row>
    <row r="231" spans="4:7" ht="12">
      <c r="D231" s="77"/>
      <c r="E231" s="79"/>
      <c r="F231" s="80"/>
      <c r="G231" s="66"/>
    </row>
    <row r="232" spans="4:7" ht="12">
      <c r="D232" s="77"/>
      <c r="E232" s="79"/>
      <c r="F232" s="80"/>
      <c r="G232" s="66"/>
    </row>
    <row r="233" spans="4:7" ht="12">
      <c r="D233" s="77"/>
      <c r="E233" s="79"/>
      <c r="F233" s="80"/>
      <c r="G233" s="66"/>
    </row>
    <row r="234" spans="4:7" ht="12">
      <c r="D234" s="77"/>
      <c r="E234" s="79"/>
      <c r="F234" s="80"/>
      <c r="G234" s="66"/>
    </row>
    <row r="235" spans="4:7" ht="12">
      <c r="D235" s="77"/>
      <c r="E235" s="79"/>
      <c r="F235" s="80"/>
      <c r="G235" s="66"/>
    </row>
    <row r="236" spans="4:7" ht="12">
      <c r="D236" s="77"/>
      <c r="E236" s="79"/>
      <c r="F236" s="80"/>
      <c r="G236" s="66"/>
    </row>
    <row r="237" spans="4:7" ht="12">
      <c r="D237" s="77"/>
      <c r="E237" s="79"/>
      <c r="F237" s="80"/>
      <c r="G237" s="66"/>
    </row>
    <row r="238" spans="4:7" ht="12">
      <c r="D238" s="77"/>
      <c r="E238" s="79"/>
      <c r="F238" s="80"/>
      <c r="G238" s="66"/>
    </row>
  </sheetData>
  <sheetProtection password="C6D1" sheet="1" objects="1" scenarios="1" formatCells="0" formatColumns="0" formatRows="0"/>
  <mergeCells count="3">
    <mergeCell ref="A1:F1"/>
    <mergeCell ref="A2:F2"/>
    <mergeCell ref="A79:E79"/>
  </mergeCells>
  <phoneticPr fontId="34" type="noConversion"/>
  <dataValidations count="2">
    <dataValidation imeMode="off" allowBlank="1" showInputMessage="1" showErrorMessage="1"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dataValidation imeMode="on"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5">
    <tabColor rgb="FFFF0000"/>
  </sheetPr>
  <dimension ref="A1:G196"/>
  <sheetViews>
    <sheetView showGridLines="0" showZeros="0" view="pageBreakPreview" zoomScaleNormal="100" workbookViewId="0">
      <pane ySplit="4" topLeftCell="A5" activePane="bottomLeft" state="frozen"/>
      <selection activeCell="C9" sqref="C9"/>
      <selection pane="bottomLeft" activeCell="B6" sqref="B6"/>
    </sheetView>
  </sheetViews>
  <sheetFormatPr defaultRowHeight="15"/>
  <cols>
    <col min="1" max="1" width="7.625" style="77" customWidth="1"/>
    <col min="2" max="2" width="25.625" style="78" customWidth="1"/>
    <col min="3" max="3" width="5.625" style="77" customWidth="1"/>
    <col min="4" max="4" width="10.625" style="83" customWidth="1"/>
    <col min="5" max="5" width="10.625" style="84" customWidth="1"/>
    <col min="6" max="6" width="14.625" style="85" customWidth="1"/>
    <col min="7" max="7" width="1.875" style="57" customWidth="1"/>
    <col min="8" max="256" width="9" style="76"/>
    <col min="257" max="257" width="7.625" style="76" customWidth="1"/>
    <col min="258" max="258" width="25.625" style="76" customWidth="1"/>
    <col min="259" max="259" width="5.625" style="76" customWidth="1"/>
    <col min="260" max="261" width="10.625" style="76" customWidth="1"/>
    <col min="262" max="262" width="14.625" style="76" customWidth="1"/>
    <col min="263" max="263" width="1.875" style="76" customWidth="1"/>
    <col min="264" max="512" width="9" style="76"/>
    <col min="513" max="513" width="7.625" style="76" customWidth="1"/>
    <col min="514" max="514" width="25.625" style="76" customWidth="1"/>
    <col min="515" max="515" width="5.625" style="76" customWidth="1"/>
    <col min="516" max="517" width="10.625" style="76" customWidth="1"/>
    <col min="518" max="518" width="14.625" style="76" customWidth="1"/>
    <col min="519" max="519" width="1.875" style="76" customWidth="1"/>
    <col min="520" max="768" width="9" style="76"/>
    <col min="769" max="769" width="7.625" style="76" customWidth="1"/>
    <col min="770" max="770" width="25.625" style="76" customWidth="1"/>
    <col min="771" max="771" width="5.625" style="76" customWidth="1"/>
    <col min="772" max="773" width="10.625" style="76" customWidth="1"/>
    <col min="774" max="774" width="14.625" style="76" customWidth="1"/>
    <col min="775" max="775" width="1.875" style="76" customWidth="1"/>
    <col min="776" max="1024" width="9" style="76"/>
    <col min="1025" max="1025" width="7.625" style="76" customWidth="1"/>
    <col min="1026" max="1026" width="25.625" style="76" customWidth="1"/>
    <col min="1027" max="1027" width="5.625" style="76" customWidth="1"/>
    <col min="1028" max="1029" width="10.625" style="76" customWidth="1"/>
    <col min="1030" max="1030" width="14.625" style="76" customWidth="1"/>
    <col min="1031" max="1031" width="1.875" style="76" customWidth="1"/>
    <col min="1032" max="1280" width="9" style="76"/>
    <col min="1281" max="1281" width="7.625" style="76" customWidth="1"/>
    <col min="1282" max="1282" width="25.625" style="76" customWidth="1"/>
    <col min="1283" max="1283" width="5.625" style="76" customWidth="1"/>
    <col min="1284" max="1285" width="10.625" style="76" customWidth="1"/>
    <col min="1286" max="1286" width="14.625" style="76" customWidth="1"/>
    <col min="1287" max="1287" width="1.875" style="76" customWidth="1"/>
    <col min="1288" max="1536" width="9" style="76"/>
    <col min="1537" max="1537" width="7.625" style="76" customWidth="1"/>
    <col min="1538" max="1538" width="25.625" style="76" customWidth="1"/>
    <col min="1539" max="1539" width="5.625" style="76" customWidth="1"/>
    <col min="1540" max="1541" width="10.625" style="76" customWidth="1"/>
    <col min="1542" max="1542" width="14.625" style="76" customWidth="1"/>
    <col min="1543" max="1543" width="1.875" style="76" customWidth="1"/>
    <col min="1544" max="1792" width="9" style="76"/>
    <col min="1793" max="1793" width="7.625" style="76" customWidth="1"/>
    <col min="1794" max="1794" width="25.625" style="76" customWidth="1"/>
    <col min="1795" max="1795" width="5.625" style="76" customWidth="1"/>
    <col min="1796" max="1797" width="10.625" style="76" customWidth="1"/>
    <col min="1798" max="1798" width="14.625" style="76" customWidth="1"/>
    <col min="1799" max="1799" width="1.875" style="76" customWidth="1"/>
    <col min="1800" max="2048" width="9" style="76"/>
    <col min="2049" max="2049" width="7.625" style="76" customWidth="1"/>
    <col min="2050" max="2050" width="25.625" style="76" customWidth="1"/>
    <col min="2051" max="2051" width="5.625" style="76" customWidth="1"/>
    <col min="2052" max="2053" width="10.625" style="76" customWidth="1"/>
    <col min="2054" max="2054" width="14.625" style="76" customWidth="1"/>
    <col min="2055" max="2055" width="1.875" style="76" customWidth="1"/>
    <col min="2056" max="2304" width="9" style="76"/>
    <col min="2305" max="2305" width="7.625" style="76" customWidth="1"/>
    <col min="2306" max="2306" width="25.625" style="76" customWidth="1"/>
    <col min="2307" max="2307" width="5.625" style="76" customWidth="1"/>
    <col min="2308" max="2309" width="10.625" style="76" customWidth="1"/>
    <col min="2310" max="2310" width="14.625" style="76" customWidth="1"/>
    <col min="2311" max="2311" width="1.875" style="76" customWidth="1"/>
    <col min="2312" max="2560" width="9" style="76"/>
    <col min="2561" max="2561" width="7.625" style="76" customWidth="1"/>
    <col min="2562" max="2562" width="25.625" style="76" customWidth="1"/>
    <col min="2563" max="2563" width="5.625" style="76" customWidth="1"/>
    <col min="2564" max="2565" width="10.625" style="76" customWidth="1"/>
    <col min="2566" max="2566" width="14.625" style="76" customWidth="1"/>
    <col min="2567" max="2567" width="1.875" style="76" customWidth="1"/>
    <col min="2568" max="2816" width="9" style="76"/>
    <col min="2817" max="2817" width="7.625" style="76" customWidth="1"/>
    <col min="2818" max="2818" width="25.625" style="76" customWidth="1"/>
    <col min="2819" max="2819" width="5.625" style="76" customWidth="1"/>
    <col min="2820" max="2821" width="10.625" style="76" customWidth="1"/>
    <col min="2822" max="2822" width="14.625" style="76" customWidth="1"/>
    <col min="2823" max="2823" width="1.875" style="76" customWidth="1"/>
    <col min="2824" max="3072" width="9" style="76"/>
    <col min="3073" max="3073" width="7.625" style="76" customWidth="1"/>
    <col min="3074" max="3074" width="25.625" style="76" customWidth="1"/>
    <col min="3075" max="3075" width="5.625" style="76" customWidth="1"/>
    <col min="3076" max="3077" width="10.625" style="76" customWidth="1"/>
    <col min="3078" max="3078" width="14.625" style="76" customWidth="1"/>
    <col min="3079" max="3079" width="1.875" style="76" customWidth="1"/>
    <col min="3080" max="3328" width="9" style="76"/>
    <col min="3329" max="3329" width="7.625" style="76" customWidth="1"/>
    <col min="3330" max="3330" width="25.625" style="76" customWidth="1"/>
    <col min="3331" max="3331" width="5.625" style="76" customWidth="1"/>
    <col min="3332" max="3333" width="10.625" style="76" customWidth="1"/>
    <col min="3334" max="3334" width="14.625" style="76" customWidth="1"/>
    <col min="3335" max="3335" width="1.875" style="76" customWidth="1"/>
    <col min="3336" max="3584" width="9" style="76"/>
    <col min="3585" max="3585" width="7.625" style="76" customWidth="1"/>
    <col min="3586" max="3586" width="25.625" style="76" customWidth="1"/>
    <col min="3587" max="3587" width="5.625" style="76" customWidth="1"/>
    <col min="3588" max="3589" width="10.625" style="76" customWidth="1"/>
    <col min="3590" max="3590" width="14.625" style="76" customWidth="1"/>
    <col min="3591" max="3591" width="1.875" style="76" customWidth="1"/>
    <col min="3592" max="3840" width="9" style="76"/>
    <col min="3841" max="3841" width="7.625" style="76" customWidth="1"/>
    <col min="3842" max="3842" width="25.625" style="76" customWidth="1"/>
    <col min="3843" max="3843" width="5.625" style="76" customWidth="1"/>
    <col min="3844" max="3845" width="10.625" style="76" customWidth="1"/>
    <col min="3846" max="3846" width="14.625" style="76" customWidth="1"/>
    <col min="3847" max="3847" width="1.875" style="76" customWidth="1"/>
    <col min="3848" max="4096" width="9" style="76"/>
    <col min="4097" max="4097" width="7.625" style="76" customWidth="1"/>
    <col min="4098" max="4098" width="25.625" style="76" customWidth="1"/>
    <col min="4099" max="4099" width="5.625" style="76" customWidth="1"/>
    <col min="4100" max="4101" width="10.625" style="76" customWidth="1"/>
    <col min="4102" max="4102" width="14.625" style="76" customWidth="1"/>
    <col min="4103" max="4103" width="1.875" style="76" customWidth="1"/>
    <col min="4104" max="4352" width="9" style="76"/>
    <col min="4353" max="4353" width="7.625" style="76" customWidth="1"/>
    <col min="4354" max="4354" width="25.625" style="76" customWidth="1"/>
    <col min="4355" max="4355" width="5.625" style="76" customWidth="1"/>
    <col min="4356" max="4357" width="10.625" style="76" customWidth="1"/>
    <col min="4358" max="4358" width="14.625" style="76" customWidth="1"/>
    <col min="4359" max="4359" width="1.875" style="76" customWidth="1"/>
    <col min="4360" max="4608" width="9" style="76"/>
    <col min="4609" max="4609" width="7.625" style="76" customWidth="1"/>
    <col min="4610" max="4610" width="25.625" style="76" customWidth="1"/>
    <col min="4611" max="4611" width="5.625" style="76" customWidth="1"/>
    <col min="4612" max="4613" width="10.625" style="76" customWidth="1"/>
    <col min="4614" max="4614" width="14.625" style="76" customWidth="1"/>
    <col min="4615" max="4615" width="1.875" style="76" customWidth="1"/>
    <col min="4616" max="4864" width="9" style="76"/>
    <col min="4865" max="4865" width="7.625" style="76" customWidth="1"/>
    <col min="4866" max="4866" width="25.625" style="76" customWidth="1"/>
    <col min="4867" max="4867" width="5.625" style="76" customWidth="1"/>
    <col min="4868" max="4869" width="10.625" style="76" customWidth="1"/>
    <col min="4870" max="4870" width="14.625" style="76" customWidth="1"/>
    <col min="4871" max="4871" width="1.875" style="76" customWidth="1"/>
    <col min="4872" max="5120" width="9" style="76"/>
    <col min="5121" max="5121" width="7.625" style="76" customWidth="1"/>
    <col min="5122" max="5122" width="25.625" style="76" customWidth="1"/>
    <col min="5123" max="5123" width="5.625" style="76" customWidth="1"/>
    <col min="5124" max="5125" width="10.625" style="76" customWidth="1"/>
    <col min="5126" max="5126" width="14.625" style="76" customWidth="1"/>
    <col min="5127" max="5127" width="1.875" style="76" customWidth="1"/>
    <col min="5128" max="5376" width="9" style="76"/>
    <col min="5377" max="5377" width="7.625" style="76" customWidth="1"/>
    <col min="5378" max="5378" width="25.625" style="76" customWidth="1"/>
    <col min="5379" max="5379" width="5.625" style="76" customWidth="1"/>
    <col min="5380" max="5381" width="10.625" style="76" customWidth="1"/>
    <col min="5382" max="5382" width="14.625" style="76" customWidth="1"/>
    <col min="5383" max="5383" width="1.875" style="76" customWidth="1"/>
    <col min="5384" max="5632" width="9" style="76"/>
    <col min="5633" max="5633" width="7.625" style="76" customWidth="1"/>
    <col min="5634" max="5634" width="25.625" style="76" customWidth="1"/>
    <col min="5635" max="5635" width="5.625" style="76" customWidth="1"/>
    <col min="5636" max="5637" width="10.625" style="76" customWidth="1"/>
    <col min="5638" max="5638" width="14.625" style="76" customWidth="1"/>
    <col min="5639" max="5639" width="1.875" style="76" customWidth="1"/>
    <col min="5640" max="5888" width="9" style="76"/>
    <col min="5889" max="5889" width="7.625" style="76" customWidth="1"/>
    <col min="5890" max="5890" width="25.625" style="76" customWidth="1"/>
    <col min="5891" max="5891" width="5.625" style="76" customWidth="1"/>
    <col min="5892" max="5893" width="10.625" style="76" customWidth="1"/>
    <col min="5894" max="5894" width="14.625" style="76" customWidth="1"/>
    <col min="5895" max="5895" width="1.875" style="76" customWidth="1"/>
    <col min="5896" max="6144" width="9" style="76"/>
    <col min="6145" max="6145" width="7.625" style="76" customWidth="1"/>
    <col min="6146" max="6146" width="25.625" style="76" customWidth="1"/>
    <col min="6147" max="6147" width="5.625" style="76" customWidth="1"/>
    <col min="6148" max="6149" width="10.625" style="76" customWidth="1"/>
    <col min="6150" max="6150" width="14.625" style="76" customWidth="1"/>
    <col min="6151" max="6151" width="1.875" style="76" customWidth="1"/>
    <col min="6152" max="6400" width="9" style="76"/>
    <col min="6401" max="6401" width="7.625" style="76" customWidth="1"/>
    <col min="6402" max="6402" width="25.625" style="76" customWidth="1"/>
    <col min="6403" max="6403" width="5.625" style="76" customWidth="1"/>
    <col min="6404" max="6405" width="10.625" style="76" customWidth="1"/>
    <col min="6406" max="6406" width="14.625" style="76" customWidth="1"/>
    <col min="6407" max="6407" width="1.875" style="76" customWidth="1"/>
    <col min="6408" max="6656" width="9" style="76"/>
    <col min="6657" max="6657" width="7.625" style="76" customWidth="1"/>
    <col min="6658" max="6658" width="25.625" style="76" customWidth="1"/>
    <col min="6659" max="6659" width="5.625" style="76" customWidth="1"/>
    <col min="6660" max="6661" width="10.625" style="76" customWidth="1"/>
    <col min="6662" max="6662" width="14.625" style="76" customWidth="1"/>
    <col min="6663" max="6663" width="1.875" style="76" customWidth="1"/>
    <col min="6664" max="6912" width="9" style="76"/>
    <col min="6913" max="6913" width="7.625" style="76" customWidth="1"/>
    <col min="6914" max="6914" width="25.625" style="76" customWidth="1"/>
    <col min="6915" max="6915" width="5.625" style="76" customWidth="1"/>
    <col min="6916" max="6917" width="10.625" style="76" customWidth="1"/>
    <col min="6918" max="6918" width="14.625" style="76" customWidth="1"/>
    <col min="6919" max="6919" width="1.875" style="76" customWidth="1"/>
    <col min="6920" max="7168" width="9" style="76"/>
    <col min="7169" max="7169" width="7.625" style="76" customWidth="1"/>
    <col min="7170" max="7170" width="25.625" style="76" customWidth="1"/>
    <col min="7171" max="7171" width="5.625" style="76" customWidth="1"/>
    <col min="7172" max="7173" width="10.625" style="76" customWidth="1"/>
    <col min="7174" max="7174" width="14.625" style="76" customWidth="1"/>
    <col min="7175" max="7175" width="1.875" style="76" customWidth="1"/>
    <col min="7176" max="7424" width="9" style="76"/>
    <col min="7425" max="7425" width="7.625" style="76" customWidth="1"/>
    <col min="7426" max="7426" width="25.625" style="76" customWidth="1"/>
    <col min="7427" max="7427" width="5.625" style="76" customWidth="1"/>
    <col min="7428" max="7429" width="10.625" style="76" customWidth="1"/>
    <col min="7430" max="7430" width="14.625" style="76" customWidth="1"/>
    <col min="7431" max="7431" width="1.875" style="76" customWidth="1"/>
    <col min="7432" max="7680" width="9" style="76"/>
    <col min="7681" max="7681" width="7.625" style="76" customWidth="1"/>
    <col min="7682" max="7682" width="25.625" style="76" customWidth="1"/>
    <col min="7683" max="7683" width="5.625" style="76" customWidth="1"/>
    <col min="7684" max="7685" width="10.625" style="76" customWidth="1"/>
    <col min="7686" max="7686" width="14.625" style="76" customWidth="1"/>
    <col min="7687" max="7687" width="1.875" style="76" customWidth="1"/>
    <col min="7688" max="7936" width="9" style="76"/>
    <col min="7937" max="7937" width="7.625" style="76" customWidth="1"/>
    <col min="7938" max="7938" width="25.625" style="76" customWidth="1"/>
    <col min="7939" max="7939" width="5.625" style="76" customWidth="1"/>
    <col min="7940" max="7941" width="10.625" style="76" customWidth="1"/>
    <col min="7942" max="7942" width="14.625" style="76" customWidth="1"/>
    <col min="7943" max="7943" width="1.875" style="76" customWidth="1"/>
    <col min="7944" max="8192" width="9" style="76"/>
    <col min="8193" max="8193" width="7.625" style="76" customWidth="1"/>
    <col min="8194" max="8194" width="25.625" style="76" customWidth="1"/>
    <col min="8195" max="8195" width="5.625" style="76" customWidth="1"/>
    <col min="8196" max="8197" width="10.625" style="76" customWidth="1"/>
    <col min="8198" max="8198" width="14.625" style="76" customWidth="1"/>
    <col min="8199" max="8199" width="1.875" style="76" customWidth="1"/>
    <col min="8200" max="8448" width="9" style="76"/>
    <col min="8449" max="8449" width="7.625" style="76" customWidth="1"/>
    <col min="8450" max="8450" width="25.625" style="76" customWidth="1"/>
    <col min="8451" max="8451" width="5.625" style="76" customWidth="1"/>
    <col min="8452" max="8453" width="10.625" style="76" customWidth="1"/>
    <col min="8454" max="8454" width="14.625" style="76" customWidth="1"/>
    <col min="8455" max="8455" width="1.875" style="76" customWidth="1"/>
    <col min="8456" max="8704" width="9" style="76"/>
    <col min="8705" max="8705" width="7.625" style="76" customWidth="1"/>
    <col min="8706" max="8706" width="25.625" style="76" customWidth="1"/>
    <col min="8707" max="8707" width="5.625" style="76" customWidth="1"/>
    <col min="8708" max="8709" width="10.625" style="76" customWidth="1"/>
    <col min="8710" max="8710" width="14.625" style="76" customWidth="1"/>
    <col min="8711" max="8711" width="1.875" style="76" customWidth="1"/>
    <col min="8712" max="8960" width="9" style="76"/>
    <col min="8961" max="8961" width="7.625" style="76" customWidth="1"/>
    <col min="8962" max="8962" width="25.625" style="76" customWidth="1"/>
    <col min="8963" max="8963" width="5.625" style="76" customWidth="1"/>
    <col min="8964" max="8965" width="10.625" style="76" customWidth="1"/>
    <col min="8966" max="8966" width="14.625" style="76" customWidth="1"/>
    <col min="8967" max="8967" width="1.875" style="76" customWidth="1"/>
    <col min="8968" max="9216" width="9" style="76"/>
    <col min="9217" max="9217" width="7.625" style="76" customWidth="1"/>
    <col min="9218" max="9218" width="25.625" style="76" customWidth="1"/>
    <col min="9219" max="9219" width="5.625" style="76" customWidth="1"/>
    <col min="9220" max="9221" width="10.625" style="76" customWidth="1"/>
    <col min="9222" max="9222" width="14.625" style="76" customWidth="1"/>
    <col min="9223" max="9223" width="1.875" style="76" customWidth="1"/>
    <col min="9224" max="9472" width="9" style="76"/>
    <col min="9473" max="9473" width="7.625" style="76" customWidth="1"/>
    <col min="9474" max="9474" width="25.625" style="76" customWidth="1"/>
    <col min="9475" max="9475" width="5.625" style="76" customWidth="1"/>
    <col min="9476" max="9477" width="10.625" style="76" customWidth="1"/>
    <col min="9478" max="9478" width="14.625" style="76" customWidth="1"/>
    <col min="9479" max="9479" width="1.875" style="76" customWidth="1"/>
    <col min="9480" max="9728" width="9" style="76"/>
    <col min="9729" max="9729" width="7.625" style="76" customWidth="1"/>
    <col min="9730" max="9730" width="25.625" style="76" customWidth="1"/>
    <col min="9731" max="9731" width="5.625" style="76" customWidth="1"/>
    <col min="9732" max="9733" width="10.625" style="76" customWidth="1"/>
    <col min="9734" max="9734" width="14.625" style="76" customWidth="1"/>
    <col min="9735" max="9735" width="1.875" style="76" customWidth="1"/>
    <col min="9736" max="9984" width="9" style="76"/>
    <col min="9985" max="9985" width="7.625" style="76" customWidth="1"/>
    <col min="9986" max="9986" width="25.625" style="76" customWidth="1"/>
    <col min="9987" max="9987" width="5.625" style="76" customWidth="1"/>
    <col min="9988" max="9989" width="10.625" style="76" customWidth="1"/>
    <col min="9990" max="9990" width="14.625" style="76" customWidth="1"/>
    <col min="9991" max="9991" width="1.875" style="76" customWidth="1"/>
    <col min="9992" max="10240" width="9" style="76"/>
    <col min="10241" max="10241" width="7.625" style="76" customWidth="1"/>
    <col min="10242" max="10242" width="25.625" style="76" customWidth="1"/>
    <col min="10243" max="10243" width="5.625" style="76" customWidth="1"/>
    <col min="10244" max="10245" width="10.625" style="76" customWidth="1"/>
    <col min="10246" max="10246" width="14.625" style="76" customWidth="1"/>
    <col min="10247" max="10247" width="1.875" style="76" customWidth="1"/>
    <col min="10248" max="10496" width="9" style="76"/>
    <col min="10497" max="10497" width="7.625" style="76" customWidth="1"/>
    <col min="10498" max="10498" width="25.625" style="76" customWidth="1"/>
    <col min="10499" max="10499" width="5.625" style="76" customWidth="1"/>
    <col min="10500" max="10501" width="10.625" style="76" customWidth="1"/>
    <col min="10502" max="10502" width="14.625" style="76" customWidth="1"/>
    <col min="10503" max="10503" width="1.875" style="76" customWidth="1"/>
    <col min="10504" max="10752" width="9" style="76"/>
    <col min="10753" max="10753" width="7.625" style="76" customWidth="1"/>
    <col min="10754" max="10754" width="25.625" style="76" customWidth="1"/>
    <col min="10755" max="10755" width="5.625" style="76" customWidth="1"/>
    <col min="10756" max="10757" width="10.625" style="76" customWidth="1"/>
    <col min="10758" max="10758" width="14.625" style="76" customWidth="1"/>
    <col min="10759" max="10759" width="1.875" style="76" customWidth="1"/>
    <col min="10760" max="11008" width="9" style="76"/>
    <col min="11009" max="11009" width="7.625" style="76" customWidth="1"/>
    <col min="11010" max="11010" width="25.625" style="76" customWidth="1"/>
    <col min="11011" max="11011" width="5.625" style="76" customWidth="1"/>
    <col min="11012" max="11013" width="10.625" style="76" customWidth="1"/>
    <col min="11014" max="11014" width="14.625" style="76" customWidth="1"/>
    <col min="11015" max="11015" width="1.875" style="76" customWidth="1"/>
    <col min="11016" max="11264" width="9" style="76"/>
    <col min="11265" max="11265" width="7.625" style="76" customWidth="1"/>
    <col min="11266" max="11266" width="25.625" style="76" customWidth="1"/>
    <col min="11267" max="11267" width="5.625" style="76" customWidth="1"/>
    <col min="11268" max="11269" width="10.625" style="76" customWidth="1"/>
    <col min="11270" max="11270" width="14.625" style="76" customWidth="1"/>
    <col min="11271" max="11271" width="1.875" style="76" customWidth="1"/>
    <col min="11272" max="11520" width="9" style="76"/>
    <col min="11521" max="11521" width="7.625" style="76" customWidth="1"/>
    <col min="11522" max="11522" width="25.625" style="76" customWidth="1"/>
    <col min="11523" max="11523" width="5.625" style="76" customWidth="1"/>
    <col min="11524" max="11525" width="10.625" style="76" customWidth="1"/>
    <col min="11526" max="11526" width="14.625" style="76" customWidth="1"/>
    <col min="11527" max="11527" width="1.875" style="76" customWidth="1"/>
    <col min="11528" max="11776" width="9" style="76"/>
    <col min="11777" max="11777" width="7.625" style="76" customWidth="1"/>
    <col min="11778" max="11778" width="25.625" style="76" customWidth="1"/>
    <col min="11779" max="11779" width="5.625" style="76" customWidth="1"/>
    <col min="11780" max="11781" width="10.625" style="76" customWidth="1"/>
    <col min="11782" max="11782" width="14.625" style="76" customWidth="1"/>
    <col min="11783" max="11783" width="1.875" style="76" customWidth="1"/>
    <col min="11784" max="12032" width="9" style="76"/>
    <col min="12033" max="12033" width="7.625" style="76" customWidth="1"/>
    <col min="12034" max="12034" width="25.625" style="76" customWidth="1"/>
    <col min="12035" max="12035" width="5.625" style="76" customWidth="1"/>
    <col min="12036" max="12037" width="10.625" style="76" customWidth="1"/>
    <col min="12038" max="12038" width="14.625" style="76" customWidth="1"/>
    <col min="12039" max="12039" width="1.875" style="76" customWidth="1"/>
    <col min="12040" max="12288" width="9" style="76"/>
    <col min="12289" max="12289" width="7.625" style="76" customWidth="1"/>
    <col min="12290" max="12290" width="25.625" style="76" customWidth="1"/>
    <col min="12291" max="12291" width="5.625" style="76" customWidth="1"/>
    <col min="12292" max="12293" width="10.625" style="76" customWidth="1"/>
    <col min="12294" max="12294" width="14.625" style="76" customWidth="1"/>
    <col min="12295" max="12295" width="1.875" style="76" customWidth="1"/>
    <col min="12296" max="12544" width="9" style="76"/>
    <col min="12545" max="12545" width="7.625" style="76" customWidth="1"/>
    <col min="12546" max="12546" width="25.625" style="76" customWidth="1"/>
    <col min="12547" max="12547" width="5.625" style="76" customWidth="1"/>
    <col min="12548" max="12549" width="10.625" style="76" customWidth="1"/>
    <col min="12550" max="12550" width="14.625" style="76" customWidth="1"/>
    <col min="12551" max="12551" width="1.875" style="76" customWidth="1"/>
    <col min="12552" max="12800" width="9" style="76"/>
    <col min="12801" max="12801" width="7.625" style="76" customWidth="1"/>
    <col min="12802" max="12802" width="25.625" style="76" customWidth="1"/>
    <col min="12803" max="12803" width="5.625" style="76" customWidth="1"/>
    <col min="12804" max="12805" width="10.625" style="76" customWidth="1"/>
    <col min="12806" max="12806" width="14.625" style="76" customWidth="1"/>
    <col min="12807" max="12807" width="1.875" style="76" customWidth="1"/>
    <col min="12808" max="13056" width="9" style="76"/>
    <col min="13057" max="13057" width="7.625" style="76" customWidth="1"/>
    <col min="13058" max="13058" width="25.625" style="76" customWidth="1"/>
    <col min="13059" max="13059" width="5.625" style="76" customWidth="1"/>
    <col min="13060" max="13061" width="10.625" style="76" customWidth="1"/>
    <col min="13062" max="13062" width="14.625" style="76" customWidth="1"/>
    <col min="13063" max="13063" width="1.875" style="76" customWidth="1"/>
    <col min="13064" max="13312" width="9" style="76"/>
    <col min="13313" max="13313" width="7.625" style="76" customWidth="1"/>
    <col min="13314" max="13314" width="25.625" style="76" customWidth="1"/>
    <col min="13315" max="13315" width="5.625" style="76" customWidth="1"/>
    <col min="13316" max="13317" width="10.625" style="76" customWidth="1"/>
    <col min="13318" max="13318" width="14.625" style="76" customWidth="1"/>
    <col min="13319" max="13319" width="1.875" style="76" customWidth="1"/>
    <col min="13320" max="13568" width="9" style="76"/>
    <col min="13569" max="13569" width="7.625" style="76" customWidth="1"/>
    <col min="13570" max="13570" width="25.625" style="76" customWidth="1"/>
    <col min="13571" max="13571" width="5.625" style="76" customWidth="1"/>
    <col min="13572" max="13573" width="10.625" style="76" customWidth="1"/>
    <col min="13574" max="13574" width="14.625" style="76" customWidth="1"/>
    <col min="13575" max="13575" width="1.875" style="76" customWidth="1"/>
    <col min="13576" max="13824" width="9" style="76"/>
    <col min="13825" max="13825" width="7.625" style="76" customWidth="1"/>
    <col min="13826" max="13826" width="25.625" style="76" customWidth="1"/>
    <col min="13827" max="13827" width="5.625" style="76" customWidth="1"/>
    <col min="13828" max="13829" width="10.625" style="76" customWidth="1"/>
    <col min="13830" max="13830" width="14.625" style="76" customWidth="1"/>
    <col min="13831" max="13831" width="1.875" style="76" customWidth="1"/>
    <col min="13832" max="14080" width="9" style="76"/>
    <col min="14081" max="14081" width="7.625" style="76" customWidth="1"/>
    <col min="14082" max="14082" width="25.625" style="76" customWidth="1"/>
    <col min="14083" max="14083" width="5.625" style="76" customWidth="1"/>
    <col min="14084" max="14085" width="10.625" style="76" customWidth="1"/>
    <col min="14086" max="14086" width="14.625" style="76" customWidth="1"/>
    <col min="14087" max="14087" width="1.875" style="76" customWidth="1"/>
    <col min="14088" max="14336" width="9" style="76"/>
    <col min="14337" max="14337" width="7.625" style="76" customWidth="1"/>
    <col min="14338" max="14338" width="25.625" style="76" customWidth="1"/>
    <col min="14339" max="14339" width="5.625" style="76" customWidth="1"/>
    <col min="14340" max="14341" width="10.625" style="76" customWidth="1"/>
    <col min="14342" max="14342" width="14.625" style="76" customWidth="1"/>
    <col min="14343" max="14343" width="1.875" style="76" customWidth="1"/>
    <col min="14344" max="14592" width="9" style="76"/>
    <col min="14593" max="14593" width="7.625" style="76" customWidth="1"/>
    <col min="14594" max="14594" width="25.625" style="76" customWidth="1"/>
    <col min="14595" max="14595" width="5.625" style="76" customWidth="1"/>
    <col min="14596" max="14597" width="10.625" style="76" customWidth="1"/>
    <col min="14598" max="14598" width="14.625" style="76" customWidth="1"/>
    <col min="14599" max="14599" width="1.875" style="76" customWidth="1"/>
    <col min="14600" max="14848" width="9" style="76"/>
    <col min="14849" max="14849" width="7.625" style="76" customWidth="1"/>
    <col min="14850" max="14850" width="25.625" style="76" customWidth="1"/>
    <col min="14851" max="14851" width="5.625" style="76" customWidth="1"/>
    <col min="14852" max="14853" width="10.625" style="76" customWidth="1"/>
    <col min="14854" max="14854" width="14.625" style="76" customWidth="1"/>
    <col min="14855" max="14855" width="1.875" style="76" customWidth="1"/>
    <col min="14856" max="15104" width="9" style="76"/>
    <col min="15105" max="15105" width="7.625" style="76" customWidth="1"/>
    <col min="15106" max="15106" width="25.625" style="76" customWidth="1"/>
    <col min="15107" max="15107" width="5.625" style="76" customWidth="1"/>
    <col min="15108" max="15109" width="10.625" style="76" customWidth="1"/>
    <col min="15110" max="15110" width="14.625" style="76" customWidth="1"/>
    <col min="15111" max="15111" width="1.875" style="76" customWidth="1"/>
    <col min="15112" max="15360" width="9" style="76"/>
    <col min="15361" max="15361" width="7.625" style="76" customWidth="1"/>
    <col min="15362" max="15362" width="25.625" style="76" customWidth="1"/>
    <col min="15363" max="15363" width="5.625" style="76" customWidth="1"/>
    <col min="15364" max="15365" width="10.625" style="76" customWidth="1"/>
    <col min="15366" max="15366" width="14.625" style="76" customWidth="1"/>
    <col min="15367" max="15367" width="1.875" style="76" customWidth="1"/>
    <col min="15368" max="15616" width="9" style="76"/>
    <col min="15617" max="15617" width="7.625" style="76" customWidth="1"/>
    <col min="15618" max="15618" width="25.625" style="76" customWidth="1"/>
    <col min="15619" max="15619" width="5.625" style="76" customWidth="1"/>
    <col min="15620" max="15621" width="10.625" style="76" customWidth="1"/>
    <col min="15622" max="15622" width="14.625" style="76" customWidth="1"/>
    <col min="15623" max="15623" width="1.875" style="76" customWidth="1"/>
    <col min="15624" max="15872" width="9" style="76"/>
    <col min="15873" max="15873" width="7.625" style="76" customWidth="1"/>
    <col min="15874" max="15874" width="25.625" style="76" customWidth="1"/>
    <col min="15875" max="15875" width="5.625" style="76" customWidth="1"/>
    <col min="15876" max="15877" width="10.625" style="76" customWidth="1"/>
    <col min="15878" max="15878" width="14.625" style="76" customWidth="1"/>
    <col min="15879" max="15879" width="1.875" style="76" customWidth="1"/>
    <col min="15880" max="16128" width="9" style="76"/>
    <col min="16129" max="16129" width="7.625" style="76" customWidth="1"/>
    <col min="16130" max="16130" width="25.625" style="76" customWidth="1"/>
    <col min="16131" max="16131" width="5.625" style="76" customWidth="1"/>
    <col min="16132" max="16133" width="10.625" style="76" customWidth="1"/>
    <col min="16134" max="16134" width="14.625" style="76" customWidth="1"/>
    <col min="16135" max="16135" width="1.875" style="76" customWidth="1"/>
    <col min="16136" max="16384" width="9" style="76"/>
  </cols>
  <sheetData>
    <row r="1" spans="1:6" s="57" customFormat="1" ht="34.9" customHeight="1">
      <c r="A1" s="101" t="s">
        <v>44</v>
      </c>
      <c r="B1" s="101"/>
      <c r="C1" s="101"/>
      <c r="D1" s="101"/>
      <c r="E1" s="101"/>
      <c r="F1" s="101"/>
    </row>
    <row r="2" spans="1:6" s="58" customFormat="1" ht="22.5" customHeight="1">
      <c r="A2" s="102" t="s">
        <v>151</v>
      </c>
      <c r="B2" s="102"/>
      <c r="C2" s="102"/>
      <c r="D2" s="102"/>
      <c r="E2" s="102"/>
      <c r="F2" s="102"/>
    </row>
    <row r="3" spans="1:6" s="62" customFormat="1" ht="18" customHeight="1">
      <c r="A3" s="38" t="str">
        <f>'汇总表 (S506线)'!A3</f>
        <v>合同段编号：YHSG                                (S506线)</v>
      </c>
      <c r="B3" s="39"/>
      <c r="C3" s="59"/>
      <c r="D3" s="60"/>
      <c r="E3" s="61"/>
      <c r="F3" s="42" t="s">
        <v>46</v>
      </c>
    </row>
    <row r="4" spans="1:6" s="66" customFormat="1" ht="27.2" customHeight="1">
      <c r="A4" s="63" t="s">
        <v>14</v>
      </c>
      <c r="B4" s="64" t="s">
        <v>15</v>
      </c>
      <c r="C4" s="63" t="s">
        <v>61</v>
      </c>
      <c r="D4" s="63" t="s">
        <v>62</v>
      </c>
      <c r="E4" s="65" t="s">
        <v>63</v>
      </c>
      <c r="F4" s="44" t="s">
        <v>64</v>
      </c>
    </row>
    <row r="5" spans="1:6" s="58" customFormat="1" ht="27.2" customHeight="1">
      <c r="A5" s="67">
        <v>302</v>
      </c>
      <c r="B5" s="17" t="s">
        <v>86</v>
      </c>
      <c r="C5" s="75"/>
      <c r="D5" s="44"/>
      <c r="E5" s="68"/>
      <c r="F5" s="69" t="str">
        <f t="shared" ref="F5:F36" si="0">IF(E5&gt;0,ROUND(D5*E5,0),"")</f>
        <v/>
      </c>
    </row>
    <row r="6" spans="1:6" s="58" customFormat="1" ht="27.2" customHeight="1">
      <c r="A6" s="67" t="s">
        <v>152</v>
      </c>
      <c r="B6" s="17" t="s">
        <v>153</v>
      </c>
      <c r="C6" s="75"/>
      <c r="D6" s="47"/>
      <c r="E6" s="68"/>
      <c r="F6" s="69" t="str">
        <f t="shared" si="0"/>
        <v/>
      </c>
    </row>
    <row r="7" spans="1:6" s="58" customFormat="1" ht="27.2" customHeight="1">
      <c r="A7" s="67" t="s">
        <v>75</v>
      </c>
      <c r="B7" s="17" t="s">
        <v>156</v>
      </c>
      <c r="C7" s="75" t="s">
        <v>224</v>
      </c>
      <c r="D7" s="47">
        <v>380</v>
      </c>
      <c r="E7" s="68"/>
      <c r="F7" s="69" t="str">
        <f t="shared" si="0"/>
        <v/>
      </c>
    </row>
    <row r="8" spans="1:6" s="58" customFormat="1" ht="27.2" customHeight="1">
      <c r="A8" s="67">
        <v>304</v>
      </c>
      <c r="B8" s="17" t="s">
        <v>154</v>
      </c>
      <c r="C8" s="75"/>
      <c r="D8" s="47"/>
      <c r="E8" s="68"/>
      <c r="F8" s="69" t="str">
        <f t="shared" si="0"/>
        <v/>
      </c>
    </row>
    <row r="9" spans="1:6" s="58" customFormat="1" ht="27.2" customHeight="1">
      <c r="A9" s="67" t="s">
        <v>155</v>
      </c>
      <c r="B9" s="17" t="s">
        <v>225</v>
      </c>
      <c r="C9" s="75"/>
      <c r="D9" s="47"/>
      <c r="E9" s="68"/>
      <c r="F9" s="69" t="str">
        <f t="shared" si="0"/>
        <v/>
      </c>
    </row>
    <row r="10" spans="1:6" s="58" customFormat="1" ht="27.2" customHeight="1">
      <c r="A10" s="67" t="s">
        <v>75</v>
      </c>
      <c r="B10" s="17" t="s">
        <v>156</v>
      </c>
      <c r="C10" s="75" t="s">
        <v>224</v>
      </c>
      <c r="D10" s="47">
        <v>342</v>
      </c>
      <c r="E10" s="68"/>
      <c r="F10" s="69" t="str">
        <f t="shared" si="0"/>
        <v/>
      </c>
    </row>
    <row r="11" spans="1:6" s="58" customFormat="1" ht="27.2" customHeight="1">
      <c r="A11" s="67" t="s">
        <v>157</v>
      </c>
      <c r="B11" s="17" t="s">
        <v>226</v>
      </c>
      <c r="C11" s="75"/>
      <c r="D11" s="47"/>
      <c r="E11" s="68"/>
      <c r="F11" s="69" t="str">
        <f t="shared" si="0"/>
        <v/>
      </c>
    </row>
    <row r="12" spans="1:6" s="58" customFormat="1" ht="27.2" customHeight="1">
      <c r="A12" s="67" t="s">
        <v>75</v>
      </c>
      <c r="B12" s="17" t="s">
        <v>156</v>
      </c>
      <c r="C12" s="75" t="s">
        <v>224</v>
      </c>
      <c r="D12" s="47">
        <v>330</v>
      </c>
      <c r="E12" s="68"/>
      <c r="F12" s="69" t="str">
        <f t="shared" si="0"/>
        <v/>
      </c>
    </row>
    <row r="13" spans="1:6" s="58" customFormat="1" ht="27.2" customHeight="1">
      <c r="A13" s="67">
        <v>308</v>
      </c>
      <c r="B13" s="17" t="s">
        <v>158</v>
      </c>
      <c r="C13" s="75"/>
      <c r="D13" s="70"/>
      <c r="E13" s="68"/>
      <c r="F13" s="69" t="str">
        <f t="shared" si="0"/>
        <v/>
      </c>
    </row>
    <row r="14" spans="1:6" s="58" customFormat="1" ht="27.2" customHeight="1">
      <c r="A14" s="67" t="s">
        <v>159</v>
      </c>
      <c r="B14" s="17" t="s">
        <v>160</v>
      </c>
      <c r="C14" s="75" t="s">
        <v>224</v>
      </c>
      <c r="D14" s="70">
        <v>330</v>
      </c>
      <c r="E14" s="68"/>
      <c r="F14" s="69" t="str">
        <f t="shared" si="0"/>
        <v/>
      </c>
    </row>
    <row r="15" spans="1:6" s="58" customFormat="1" ht="27.2" customHeight="1">
      <c r="A15" s="67" t="s">
        <v>161</v>
      </c>
      <c r="B15" s="17" t="s">
        <v>162</v>
      </c>
      <c r="C15" s="75" t="s">
        <v>224</v>
      </c>
      <c r="D15" s="70">
        <v>315</v>
      </c>
      <c r="E15" s="68"/>
      <c r="F15" s="69" t="str">
        <f t="shared" si="0"/>
        <v/>
      </c>
    </row>
    <row r="16" spans="1:6" s="58" customFormat="1" ht="27.2" customHeight="1">
      <c r="A16" s="67">
        <v>309</v>
      </c>
      <c r="B16" s="17" t="s">
        <v>18</v>
      </c>
      <c r="C16" s="75"/>
      <c r="D16" s="70"/>
      <c r="E16" s="68"/>
      <c r="F16" s="69" t="str">
        <f t="shared" si="0"/>
        <v/>
      </c>
    </row>
    <row r="17" spans="1:6" s="58" customFormat="1" ht="27.2" customHeight="1">
      <c r="A17" s="67" t="s">
        <v>163</v>
      </c>
      <c r="B17" s="17" t="s">
        <v>164</v>
      </c>
      <c r="C17" s="75"/>
      <c r="D17" s="70"/>
      <c r="E17" s="68"/>
      <c r="F17" s="69" t="str">
        <f t="shared" si="0"/>
        <v/>
      </c>
    </row>
    <row r="18" spans="1:6" s="58" customFormat="1" ht="27.2" customHeight="1">
      <c r="A18" s="67" t="s">
        <v>75</v>
      </c>
      <c r="B18" s="17" t="s">
        <v>165</v>
      </c>
      <c r="C18" s="75" t="s">
        <v>224</v>
      </c>
      <c r="D18" s="70">
        <v>315</v>
      </c>
      <c r="E18" s="68"/>
      <c r="F18" s="69" t="str">
        <f t="shared" si="0"/>
        <v/>
      </c>
    </row>
    <row r="19" spans="1:6" s="58" customFormat="1" ht="27.2" customHeight="1">
      <c r="A19" s="67">
        <v>310</v>
      </c>
      <c r="B19" s="17" t="s">
        <v>227</v>
      </c>
      <c r="C19" s="75"/>
      <c r="D19" s="70"/>
      <c r="E19" s="68"/>
      <c r="F19" s="69" t="str">
        <f t="shared" si="0"/>
        <v/>
      </c>
    </row>
    <row r="20" spans="1:6" s="58" customFormat="1" ht="27.2" customHeight="1">
      <c r="A20" s="67" t="s">
        <v>166</v>
      </c>
      <c r="B20" s="17" t="s">
        <v>228</v>
      </c>
      <c r="C20" s="75" t="s">
        <v>224</v>
      </c>
      <c r="D20" s="70">
        <v>42</v>
      </c>
      <c r="E20" s="68"/>
      <c r="F20" s="69" t="str">
        <f t="shared" si="0"/>
        <v/>
      </c>
    </row>
    <row r="21" spans="1:6" s="58" customFormat="1" ht="27.2" customHeight="1">
      <c r="A21" s="16">
        <v>311</v>
      </c>
      <c r="B21" s="17" t="s">
        <v>167</v>
      </c>
      <c r="C21" s="75"/>
      <c r="D21" s="47"/>
      <c r="E21" s="68"/>
      <c r="F21" s="69" t="str">
        <f t="shared" si="0"/>
        <v/>
      </c>
    </row>
    <row r="22" spans="1:6" s="58" customFormat="1" ht="27.2" customHeight="1">
      <c r="A22" s="16" t="s">
        <v>168</v>
      </c>
      <c r="B22" s="17" t="s">
        <v>169</v>
      </c>
      <c r="C22" s="75"/>
      <c r="D22" s="47"/>
      <c r="E22" s="68"/>
      <c r="F22" s="69" t="str">
        <f t="shared" si="0"/>
        <v/>
      </c>
    </row>
    <row r="23" spans="1:6" s="58" customFormat="1" ht="27.2" customHeight="1">
      <c r="A23" s="16" t="s">
        <v>75</v>
      </c>
      <c r="B23" s="17" t="s">
        <v>170</v>
      </c>
      <c r="C23" s="75" t="s">
        <v>224</v>
      </c>
      <c r="D23" s="47">
        <v>315</v>
      </c>
      <c r="E23" s="68"/>
      <c r="F23" s="69" t="str">
        <f t="shared" si="0"/>
        <v/>
      </c>
    </row>
    <row r="24" spans="1:6" s="58" customFormat="1" ht="27.2" customHeight="1">
      <c r="A24" s="67">
        <v>313</v>
      </c>
      <c r="B24" s="17" t="s">
        <v>229</v>
      </c>
      <c r="C24" s="75"/>
      <c r="D24" s="47"/>
      <c r="E24" s="68"/>
      <c r="F24" s="69" t="str">
        <f t="shared" si="0"/>
        <v/>
      </c>
    </row>
    <row r="25" spans="1:6" s="58" customFormat="1" ht="27.2" customHeight="1">
      <c r="A25" s="67" t="s">
        <v>171</v>
      </c>
      <c r="B25" s="17" t="s">
        <v>230</v>
      </c>
      <c r="C25" s="75"/>
      <c r="D25" s="47"/>
      <c r="E25" s="68"/>
      <c r="F25" s="69" t="str">
        <f t="shared" si="0"/>
        <v/>
      </c>
    </row>
    <row r="26" spans="1:6" s="58" customFormat="1" ht="27.2" customHeight="1">
      <c r="A26" s="67" t="s">
        <v>95</v>
      </c>
      <c r="B26" s="17" t="s">
        <v>231</v>
      </c>
      <c r="C26" s="75" t="s">
        <v>232</v>
      </c>
      <c r="D26" s="47">
        <v>47</v>
      </c>
      <c r="E26" s="68"/>
      <c r="F26" s="69" t="str">
        <f t="shared" si="0"/>
        <v/>
      </c>
    </row>
    <row r="27" spans="1:6" s="58" customFormat="1" ht="27.2" customHeight="1">
      <c r="A27" s="16" t="s">
        <v>172</v>
      </c>
      <c r="B27" s="17" t="s">
        <v>173</v>
      </c>
      <c r="C27" s="16" t="s">
        <v>232</v>
      </c>
      <c r="D27" s="47"/>
      <c r="E27" s="68"/>
      <c r="F27" s="69" t="str">
        <f t="shared" si="0"/>
        <v/>
      </c>
    </row>
    <row r="28" spans="1:6" s="58" customFormat="1" ht="27.2" customHeight="1">
      <c r="A28" s="67" t="s">
        <v>174</v>
      </c>
      <c r="B28" s="17" t="s">
        <v>233</v>
      </c>
      <c r="C28" s="75"/>
      <c r="D28" s="47"/>
      <c r="E28" s="68"/>
      <c r="F28" s="69" t="str">
        <f t="shared" si="0"/>
        <v/>
      </c>
    </row>
    <row r="29" spans="1:6" s="58" customFormat="1" ht="27.2" customHeight="1">
      <c r="A29" s="67" t="s">
        <v>95</v>
      </c>
      <c r="B29" s="17" t="s">
        <v>98</v>
      </c>
      <c r="C29" s="75" t="s">
        <v>232</v>
      </c>
      <c r="D29" s="47">
        <v>3</v>
      </c>
      <c r="E29" s="68"/>
      <c r="F29" s="69" t="str">
        <f t="shared" si="0"/>
        <v/>
      </c>
    </row>
    <row r="30" spans="1:6" s="58" customFormat="1" ht="27.2" customHeight="1">
      <c r="A30" s="67" t="s">
        <v>144</v>
      </c>
      <c r="B30" s="17" t="s">
        <v>121</v>
      </c>
      <c r="C30" s="75" t="s">
        <v>232</v>
      </c>
      <c r="D30" s="47">
        <v>2.1</v>
      </c>
      <c r="E30" s="68"/>
      <c r="F30" s="69" t="str">
        <f t="shared" si="0"/>
        <v/>
      </c>
    </row>
    <row r="31" spans="1:6" s="58" customFormat="1" ht="27.2" customHeight="1">
      <c r="A31" s="67" t="s">
        <v>175</v>
      </c>
      <c r="B31" s="17" t="s">
        <v>234</v>
      </c>
      <c r="C31" s="75" t="s">
        <v>232</v>
      </c>
      <c r="D31" s="47">
        <v>4.0999999999999996</v>
      </c>
      <c r="E31" s="68"/>
      <c r="F31" s="69" t="str">
        <f t="shared" si="0"/>
        <v/>
      </c>
    </row>
    <row r="32" spans="1:6" s="58" customFormat="1" ht="27.2" customHeight="1">
      <c r="A32" s="67" t="s">
        <v>176</v>
      </c>
      <c r="B32" s="97" t="s">
        <v>235</v>
      </c>
      <c r="C32" s="16"/>
      <c r="D32" s="47"/>
      <c r="E32" s="68"/>
      <c r="F32" s="69" t="str">
        <f t="shared" si="0"/>
        <v/>
      </c>
    </row>
    <row r="33" spans="1:7" s="58" customFormat="1" ht="27.2" customHeight="1">
      <c r="A33" s="67" t="s">
        <v>95</v>
      </c>
      <c r="B33" s="97" t="s">
        <v>236</v>
      </c>
      <c r="C33" s="75" t="s">
        <v>224</v>
      </c>
      <c r="D33" s="47">
        <v>111.6</v>
      </c>
      <c r="E33" s="68"/>
      <c r="F33" s="69" t="str">
        <f t="shared" si="0"/>
        <v/>
      </c>
    </row>
    <row r="34" spans="1:7" s="58" customFormat="1" ht="27.2" customHeight="1">
      <c r="A34" s="86"/>
      <c r="B34" s="48"/>
      <c r="C34" s="47"/>
      <c r="D34" s="47"/>
      <c r="E34" s="68"/>
      <c r="F34" s="69" t="str">
        <f t="shared" si="0"/>
        <v/>
      </c>
    </row>
    <row r="35" spans="1:7" s="58" customFormat="1" ht="27.2" customHeight="1">
      <c r="A35" s="86"/>
      <c r="B35" s="48"/>
      <c r="C35" s="47"/>
      <c r="D35" s="47"/>
      <c r="E35" s="68"/>
      <c r="F35" s="69" t="str">
        <f t="shared" si="0"/>
        <v/>
      </c>
    </row>
    <row r="36" spans="1:7" s="58" customFormat="1" ht="27.2" customHeight="1">
      <c r="A36" s="86"/>
      <c r="B36" s="48"/>
      <c r="C36" s="47"/>
      <c r="D36" s="47"/>
      <c r="E36" s="68"/>
      <c r="F36" s="69" t="str">
        <f t="shared" si="0"/>
        <v/>
      </c>
    </row>
    <row r="37" spans="1:7" ht="27.2" customHeight="1">
      <c r="A37" s="105" t="s">
        <v>177</v>
      </c>
      <c r="B37" s="106"/>
      <c r="C37" s="106"/>
      <c r="D37" s="106"/>
      <c r="E37" s="106"/>
      <c r="F37" s="56">
        <f>SUM(F5:F36)</f>
        <v>0</v>
      </c>
      <c r="G37" s="66"/>
    </row>
    <row r="38" spans="1:7" ht="12">
      <c r="D38" s="77"/>
      <c r="E38" s="79"/>
      <c r="F38" s="80"/>
      <c r="G38" s="66"/>
    </row>
    <row r="39" spans="1:7" ht="12">
      <c r="D39" s="77"/>
      <c r="E39" s="79"/>
      <c r="F39" s="80"/>
      <c r="G39" s="66"/>
    </row>
    <row r="40" spans="1:7" ht="12">
      <c r="D40" s="77"/>
      <c r="E40" s="79"/>
      <c r="F40" s="80"/>
      <c r="G40" s="66"/>
    </row>
    <row r="41" spans="1:7" ht="12">
      <c r="A41" s="81"/>
      <c r="B41" s="82"/>
      <c r="C41" s="81"/>
      <c r="D41" s="77"/>
      <c r="E41" s="79"/>
      <c r="F41" s="80"/>
      <c r="G41" s="66"/>
    </row>
    <row r="42" spans="1:7" ht="12">
      <c r="D42" s="77"/>
      <c r="E42" s="79"/>
      <c r="F42" s="80"/>
      <c r="G42" s="66"/>
    </row>
    <row r="43" spans="1:7" ht="12">
      <c r="D43" s="77"/>
      <c r="E43" s="79"/>
      <c r="F43" s="80"/>
      <c r="G43" s="66"/>
    </row>
    <row r="44" spans="1:7" ht="12">
      <c r="D44" s="77"/>
      <c r="E44" s="79"/>
      <c r="F44" s="80"/>
      <c r="G44" s="66"/>
    </row>
    <row r="45" spans="1:7" ht="12">
      <c r="D45" s="77"/>
      <c r="E45" s="79"/>
      <c r="F45" s="80"/>
      <c r="G45" s="66"/>
    </row>
    <row r="46" spans="1:7" ht="12">
      <c r="D46" s="77"/>
      <c r="E46" s="79"/>
      <c r="F46" s="80"/>
      <c r="G46" s="66"/>
    </row>
    <row r="47" spans="1:7" ht="12">
      <c r="D47" s="77"/>
      <c r="E47" s="79"/>
      <c r="F47" s="80"/>
      <c r="G47" s="66"/>
    </row>
    <row r="48" spans="1:7" ht="12">
      <c r="D48" s="77"/>
      <c r="E48" s="79"/>
      <c r="F48" s="80"/>
      <c r="G48" s="66"/>
    </row>
    <row r="49" spans="4:7" ht="12">
      <c r="D49" s="77"/>
      <c r="E49" s="79"/>
      <c r="F49" s="80"/>
      <c r="G49" s="66"/>
    </row>
    <row r="50" spans="4:7" ht="12">
      <c r="D50" s="77"/>
      <c r="E50" s="79"/>
      <c r="F50" s="80"/>
      <c r="G50" s="66"/>
    </row>
    <row r="51" spans="4:7" ht="12">
      <c r="D51" s="77"/>
      <c r="E51" s="79"/>
      <c r="F51" s="80"/>
      <c r="G51" s="66"/>
    </row>
    <row r="52" spans="4:7" ht="12">
      <c r="D52" s="77"/>
      <c r="E52" s="79"/>
      <c r="F52" s="80"/>
      <c r="G52" s="66"/>
    </row>
    <row r="53" spans="4:7" ht="12">
      <c r="D53" s="77"/>
      <c r="E53" s="79"/>
      <c r="F53" s="80"/>
      <c r="G53" s="66"/>
    </row>
    <row r="54" spans="4:7" ht="12">
      <c r="D54" s="77"/>
      <c r="E54" s="79"/>
      <c r="F54" s="80"/>
      <c r="G54" s="66"/>
    </row>
    <row r="55" spans="4:7" ht="12">
      <c r="D55" s="77"/>
      <c r="E55" s="79"/>
      <c r="F55" s="80"/>
      <c r="G55" s="66"/>
    </row>
    <row r="56" spans="4:7" ht="12">
      <c r="D56" s="77"/>
      <c r="E56" s="79"/>
      <c r="F56" s="80"/>
      <c r="G56" s="66"/>
    </row>
    <row r="57" spans="4:7" ht="12">
      <c r="D57" s="77"/>
      <c r="E57" s="79"/>
      <c r="F57" s="80"/>
      <c r="G57" s="66"/>
    </row>
    <row r="58" spans="4:7" ht="12">
      <c r="D58" s="77"/>
      <c r="E58" s="79"/>
      <c r="F58" s="80"/>
      <c r="G58" s="66"/>
    </row>
    <row r="59" spans="4:7" ht="12">
      <c r="D59" s="77"/>
      <c r="E59" s="79"/>
      <c r="F59" s="80"/>
      <c r="G59" s="66"/>
    </row>
    <row r="60" spans="4:7" ht="12">
      <c r="D60" s="77"/>
      <c r="E60" s="79"/>
      <c r="F60" s="80"/>
      <c r="G60" s="66"/>
    </row>
    <row r="61" spans="4:7" ht="12">
      <c r="D61" s="77"/>
      <c r="E61" s="79"/>
      <c r="F61" s="80"/>
      <c r="G61" s="66"/>
    </row>
    <row r="62" spans="4:7" ht="12">
      <c r="D62" s="77"/>
      <c r="E62" s="79"/>
      <c r="F62" s="80"/>
      <c r="G62" s="66"/>
    </row>
    <row r="63" spans="4:7" ht="12">
      <c r="D63" s="77"/>
      <c r="E63" s="79"/>
      <c r="F63" s="80"/>
      <c r="G63" s="66"/>
    </row>
    <row r="64" spans="4:7" ht="12">
      <c r="D64" s="77"/>
      <c r="E64" s="79"/>
      <c r="F64" s="80"/>
      <c r="G64" s="66"/>
    </row>
    <row r="65" spans="4:7" ht="12">
      <c r="D65" s="77"/>
      <c r="E65" s="79"/>
      <c r="F65" s="80"/>
      <c r="G65" s="66"/>
    </row>
    <row r="66" spans="4:7" ht="12">
      <c r="D66" s="77"/>
      <c r="E66" s="79"/>
      <c r="F66" s="80"/>
      <c r="G66" s="66"/>
    </row>
    <row r="67" spans="4:7" ht="12">
      <c r="D67" s="77"/>
      <c r="E67" s="79"/>
      <c r="F67" s="80"/>
      <c r="G67" s="66"/>
    </row>
    <row r="68" spans="4:7" ht="12">
      <c r="D68" s="77"/>
      <c r="E68" s="79"/>
      <c r="F68" s="80"/>
      <c r="G68" s="66"/>
    </row>
    <row r="69" spans="4:7" ht="12">
      <c r="D69" s="77"/>
      <c r="E69" s="79"/>
      <c r="F69" s="80"/>
      <c r="G69" s="66"/>
    </row>
    <row r="70" spans="4:7" ht="12">
      <c r="D70" s="77"/>
      <c r="E70" s="79"/>
      <c r="F70" s="80"/>
      <c r="G70" s="66"/>
    </row>
    <row r="71" spans="4:7" ht="12">
      <c r="D71" s="77"/>
      <c r="E71" s="79"/>
      <c r="F71" s="80"/>
      <c r="G71" s="66"/>
    </row>
    <row r="72" spans="4:7" ht="12">
      <c r="D72" s="77"/>
      <c r="E72" s="79"/>
      <c r="F72" s="80"/>
      <c r="G72" s="66"/>
    </row>
    <row r="73" spans="4:7" ht="12">
      <c r="D73" s="77"/>
      <c r="E73" s="79"/>
      <c r="F73" s="80"/>
      <c r="G73" s="66"/>
    </row>
    <row r="74" spans="4:7" ht="12">
      <c r="D74" s="77"/>
      <c r="E74" s="79"/>
      <c r="F74" s="80"/>
      <c r="G74" s="66"/>
    </row>
    <row r="75" spans="4:7" ht="12">
      <c r="D75" s="77"/>
      <c r="E75" s="79"/>
      <c r="F75" s="80"/>
      <c r="G75" s="66"/>
    </row>
    <row r="76" spans="4:7" ht="12">
      <c r="D76" s="77"/>
      <c r="E76" s="79"/>
      <c r="F76" s="80"/>
      <c r="G76" s="66"/>
    </row>
    <row r="77" spans="4:7" ht="12">
      <c r="D77" s="77"/>
      <c r="E77" s="79"/>
      <c r="F77" s="80"/>
      <c r="G77" s="66"/>
    </row>
    <row r="78" spans="4:7" ht="12">
      <c r="D78" s="77"/>
      <c r="E78" s="79"/>
      <c r="F78" s="80"/>
      <c r="G78" s="66"/>
    </row>
    <row r="79" spans="4:7" ht="12">
      <c r="D79" s="77"/>
      <c r="E79" s="79"/>
      <c r="F79" s="80"/>
      <c r="G79" s="66"/>
    </row>
    <row r="80" spans="4:7" ht="12">
      <c r="D80" s="77"/>
      <c r="E80" s="79"/>
      <c r="F80" s="80"/>
      <c r="G80" s="66"/>
    </row>
    <row r="81" spans="4:7" ht="12">
      <c r="D81" s="77"/>
      <c r="E81" s="79"/>
      <c r="F81" s="80"/>
      <c r="G81" s="66"/>
    </row>
    <row r="82" spans="4:7" ht="12">
      <c r="D82" s="77"/>
      <c r="E82" s="79"/>
      <c r="F82" s="80"/>
      <c r="G82" s="66"/>
    </row>
    <row r="83" spans="4:7" ht="12">
      <c r="D83" s="77"/>
      <c r="E83" s="79"/>
      <c r="F83" s="80"/>
      <c r="G83" s="66"/>
    </row>
    <row r="84" spans="4:7" ht="12">
      <c r="D84" s="77"/>
      <c r="E84" s="79"/>
      <c r="F84" s="80"/>
      <c r="G84" s="66"/>
    </row>
    <row r="85" spans="4:7" ht="12">
      <c r="D85" s="77"/>
      <c r="E85" s="79"/>
      <c r="F85" s="80"/>
      <c r="G85" s="66"/>
    </row>
    <row r="86" spans="4:7" ht="12">
      <c r="D86" s="77"/>
      <c r="E86" s="79"/>
      <c r="F86" s="80"/>
      <c r="G86" s="66"/>
    </row>
    <row r="87" spans="4:7" ht="12">
      <c r="D87" s="77"/>
      <c r="E87" s="79"/>
      <c r="F87" s="80"/>
      <c r="G87" s="66"/>
    </row>
    <row r="88" spans="4:7" ht="12">
      <c r="D88" s="77"/>
      <c r="E88" s="79"/>
      <c r="F88" s="80"/>
      <c r="G88" s="66"/>
    </row>
    <row r="89" spans="4:7" ht="12">
      <c r="D89" s="77"/>
      <c r="E89" s="79"/>
      <c r="F89" s="80"/>
      <c r="G89" s="66"/>
    </row>
    <row r="90" spans="4:7" ht="12">
      <c r="D90" s="77"/>
      <c r="E90" s="79"/>
      <c r="F90" s="80"/>
      <c r="G90" s="66"/>
    </row>
    <row r="91" spans="4:7" ht="12">
      <c r="D91" s="77"/>
      <c r="E91" s="79"/>
      <c r="F91" s="80"/>
      <c r="G91" s="66"/>
    </row>
    <row r="92" spans="4:7" ht="12">
      <c r="D92" s="77"/>
      <c r="E92" s="79"/>
      <c r="F92" s="80"/>
      <c r="G92" s="66"/>
    </row>
    <row r="93" spans="4:7" ht="12">
      <c r="D93" s="77"/>
      <c r="E93" s="79"/>
      <c r="F93" s="80"/>
      <c r="G93" s="66"/>
    </row>
    <row r="94" spans="4:7" ht="12">
      <c r="D94" s="77"/>
      <c r="E94" s="79"/>
      <c r="F94" s="80"/>
      <c r="G94" s="66"/>
    </row>
    <row r="95" spans="4:7" ht="12">
      <c r="D95" s="77"/>
      <c r="E95" s="79"/>
      <c r="F95" s="80"/>
      <c r="G95" s="66"/>
    </row>
    <row r="96" spans="4:7" ht="12">
      <c r="D96" s="77"/>
      <c r="E96" s="79"/>
      <c r="F96" s="80"/>
      <c r="G96" s="66"/>
    </row>
    <row r="97" spans="4:7" ht="12">
      <c r="D97" s="77"/>
      <c r="E97" s="79"/>
      <c r="F97" s="80"/>
      <c r="G97" s="66"/>
    </row>
    <row r="98" spans="4:7" ht="12">
      <c r="D98" s="77"/>
      <c r="E98" s="79"/>
      <c r="F98" s="80"/>
      <c r="G98" s="66"/>
    </row>
    <row r="99" spans="4:7" ht="12">
      <c r="D99" s="77"/>
      <c r="E99" s="79"/>
      <c r="F99" s="80"/>
      <c r="G99" s="66"/>
    </row>
    <row r="100" spans="4:7" ht="12">
      <c r="D100" s="77"/>
      <c r="E100" s="79"/>
      <c r="F100" s="80"/>
      <c r="G100" s="66"/>
    </row>
    <row r="101" spans="4:7" ht="12">
      <c r="D101" s="77"/>
      <c r="E101" s="79"/>
      <c r="F101" s="80"/>
      <c r="G101" s="66"/>
    </row>
    <row r="102" spans="4:7" ht="12">
      <c r="D102" s="77"/>
      <c r="E102" s="79"/>
      <c r="F102" s="80"/>
      <c r="G102" s="66"/>
    </row>
    <row r="103" spans="4:7" ht="12">
      <c r="D103" s="77"/>
      <c r="E103" s="79"/>
      <c r="F103" s="80"/>
      <c r="G103" s="66"/>
    </row>
    <row r="104" spans="4:7" ht="12">
      <c r="D104" s="77"/>
      <c r="E104" s="79"/>
      <c r="F104" s="80"/>
      <c r="G104" s="66"/>
    </row>
    <row r="105" spans="4:7" ht="12">
      <c r="D105" s="77"/>
      <c r="E105" s="79"/>
      <c r="F105" s="80"/>
      <c r="G105" s="66"/>
    </row>
    <row r="106" spans="4:7" ht="12">
      <c r="D106" s="77"/>
      <c r="E106" s="79"/>
      <c r="F106" s="80"/>
      <c r="G106" s="66"/>
    </row>
    <row r="107" spans="4:7" ht="12">
      <c r="D107" s="77"/>
      <c r="E107" s="79"/>
      <c r="F107" s="80"/>
      <c r="G107" s="66"/>
    </row>
    <row r="108" spans="4:7" ht="12">
      <c r="D108" s="77"/>
      <c r="E108" s="79"/>
      <c r="F108" s="80"/>
      <c r="G108" s="66"/>
    </row>
    <row r="109" spans="4:7" ht="12">
      <c r="D109" s="77"/>
      <c r="E109" s="79"/>
      <c r="F109" s="80"/>
      <c r="G109" s="66"/>
    </row>
    <row r="110" spans="4:7" ht="12">
      <c r="D110" s="77"/>
      <c r="E110" s="79"/>
      <c r="F110" s="80"/>
      <c r="G110" s="66"/>
    </row>
    <row r="111" spans="4:7" ht="12">
      <c r="D111" s="77"/>
      <c r="E111" s="79"/>
      <c r="F111" s="80"/>
      <c r="G111" s="66"/>
    </row>
    <row r="112" spans="4:7" ht="12">
      <c r="D112" s="77"/>
      <c r="E112" s="79"/>
      <c r="F112" s="80"/>
      <c r="G112" s="66"/>
    </row>
    <row r="113" spans="4:7" ht="12">
      <c r="D113" s="77"/>
      <c r="E113" s="79"/>
      <c r="F113" s="80"/>
      <c r="G113" s="66"/>
    </row>
    <row r="114" spans="4:7" ht="12">
      <c r="D114" s="77"/>
      <c r="E114" s="79"/>
      <c r="F114" s="80"/>
      <c r="G114" s="66"/>
    </row>
    <row r="115" spans="4:7" ht="12">
      <c r="D115" s="77"/>
      <c r="E115" s="79"/>
      <c r="F115" s="80"/>
      <c r="G115" s="66"/>
    </row>
    <row r="116" spans="4:7" ht="12">
      <c r="D116" s="77"/>
      <c r="E116" s="79"/>
      <c r="F116" s="80"/>
      <c r="G116" s="66"/>
    </row>
    <row r="117" spans="4:7" ht="12">
      <c r="D117" s="77"/>
      <c r="E117" s="79"/>
      <c r="F117" s="80"/>
      <c r="G117" s="66"/>
    </row>
    <row r="118" spans="4:7" ht="12">
      <c r="D118" s="77"/>
      <c r="E118" s="79"/>
      <c r="F118" s="80"/>
      <c r="G118" s="66"/>
    </row>
    <row r="119" spans="4:7" ht="12">
      <c r="D119" s="77"/>
      <c r="E119" s="79"/>
      <c r="F119" s="80"/>
      <c r="G119" s="66"/>
    </row>
    <row r="120" spans="4:7" ht="12">
      <c r="D120" s="77"/>
      <c r="E120" s="79"/>
      <c r="F120" s="80"/>
      <c r="G120" s="66"/>
    </row>
    <row r="121" spans="4:7" ht="12">
      <c r="D121" s="77"/>
      <c r="E121" s="79"/>
      <c r="F121" s="80"/>
      <c r="G121" s="66"/>
    </row>
    <row r="122" spans="4:7" ht="12">
      <c r="D122" s="77"/>
      <c r="E122" s="79"/>
      <c r="F122" s="80"/>
      <c r="G122" s="66"/>
    </row>
    <row r="123" spans="4:7" ht="12">
      <c r="D123" s="77"/>
      <c r="E123" s="79"/>
      <c r="F123" s="80"/>
      <c r="G123" s="66"/>
    </row>
    <row r="124" spans="4:7" ht="12">
      <c r="D124" s="77"/>
      <c r="E124" s="79"/>
      <c r="F124" s="80"/>
      <c r="G124" s="66"/>
    </row>
    <row r="125" spans="4:7" ht="12">
      <c r="D125" s="77"/>
      <c r="E125" s="79"/>
      <c r="F125" s="80"/>
      <c r="G125" s="66"/>
    </row>
    <row r="126" spans="4:7" ht="12">
      <c r="D126" s="77"/>
      <c r="E126" s="79"/>
      <c r="F126" s="80"/>
      <c r="G126" s="66"/>
    </row>
    <row r="127" spans="4:7" ht="12">
      <c r="D127" s="77"/>
      <c r="E127" s="79"/>
      <c r="F127" s="80"/>
      <c r="G127" s="66"/>
    </row>
    <row r="128" spans="4:7" ht="12">
      <c r="D128" s="77"/>
      <c r="E128" s="79"/>
      <c r="F128" s="80"/>
      <c r="G128" s="66"/>
    </row>
    <row r="129" spans="4:7" ht="12">
      <c r="D129" s="77"/>
      <c r="E129" s="79"/>
      <c r="F129" s="80"/>
      <c r="G129" s="66"/>
    </row>
    <row r="130" spans="4:7" ht="12">
      <c r="D130" s="77"/>
      <c r="E130" s="79"/>
      <c r="F130" s="80"/>
      <c r="G130" s="66"/>
    </row>
    <row r="131" spans="4:7" ht="12">
      <c r="D131" s="77"/>
      <c r="E131" s="79"/>
      <c r="F131" s="80"/>
      <c r="G131" s="66"/>
    </row>
    <row r="132" spans="4:7" ht="12">
      <c r="D132" s="77"/>
      <c r="E132" s="79"/>
      <c r="F132" s="80"/>
      <c r="G132" s="66"/>
    </row>
    <row r="133" spans="4:7" ht="12">
      <c r="D133" s="77"/>
      <c r="E133" s="79"/>
      <c r="F133" s="80"/>
      <c r="G133" s="66"/>
    </row>
    <row r="134" spans="4:7" ht="12">
      <c r="D134" s="77"/>
      <c r="E134" s="79"/>
      <c r="F134" s="80"/>
      <c r="G134" s="66"/>
    </row>
    <row r="135" spans="4:7" ht="12">
      <c r="D135" s="77"/>
      <c r="E135" s="79"/>
      <c r="F135" s="80"/>
      <c r="G135" s="66"/>
    </row>
    <row r="136" spans="4:7" ht="12">
      <c r="D136" s="77"/>
      <c r="E136" s="79"/>
      <c r="F136" s="80"/>
      <c r="G136" s="66"/>
    </row>
    <row r="137" spans="4:7" ht="12">
      <c r="D137" s="77"/>
      <c r="E137" s="79"/>
      <c r="F137" s="80"/>
      <c r="G137" s="66"/>
    </row>
    <row r="138" spans="4:7" ht="12">
      <c r="D138" s="77"/>
      <c r="E138" s="79"/>
      <c r="F138" s="80"/>
      <c r="G138" s="66"/>
    </row>
    <row r="139" spans="4:7" ht="12">
      <c r="D139" s="77"/>
      <c r="E139" s="79"/>
      <c r="F139" s="80"/>
      <c r="G139" s="66"/>
    </row>
    <row r="140" spans="4:7" ht="12">
      <c r="D140" s="77"/>
      <c r="E140" s="79"/>
      <c r="F140" s="80"/>
      <c r="G140" s="66"/>
    </row>
    <row r="141" spans="4:7" ht="12">
      <c r="D141" s="77"/>
      <c r="E141" s="79"/>
      <c r="F141" s="80"/>
      <c r="G141" s="66"/>
    </row>
    <row r="142" spans="4:7" ht="12">
      <c r="D142" s="77"/>
      <c r="E142" s="79"/>
      <c r="F142" s="80"/>
      <c r="G142" s="66"/>
    </row>
    <row r="143" spans="4:7" ht="12">
      <c r="D143" s="77"/>
      <c r="E143" s="79"/>
      <c r="F143" s="80"/>
      <c r="G143" s="66"/>
    </row>
    <row r="144" spans="4:7" ht="12">
      <c r="D144" s="77"/>
      <c r="E144" s="79"/>
      <c r="F144" s="80"/>
      <c r="G144" s="66"/>
    </row>
    <row r="145" spans="4:7" ht="12">
      <c r="D145" s="77"/>
      <c r="E145" s="79"/>
      <c r="F145" s="80"/>
      <c r="G145" s="66"/>
    </row>
    <row r="146" spans="4:7" ht="12">
      <c r="D146" s="77"/>
      <c r="E146" s="79"/>
      <c r="F146" s="80"/>
      <c r="G146" s="66"/>
    </row>
    <row r="147" spans="4:7" ht="12">
      <c r="D147" s="77"/>
      <c r="E147" s="79"/>
      <c r="F147" s="80"/>
      <c r="G147" s="66"/>
    </row>
    <row r="148" spans="4:7" ht="12">
      <c r="D148" s="77"/>
      <c r="E148" s="79"/>
      <c r="F148" s="80"/>
      <c r="G148" s="66"/>
    </row>
    <row r="149" spans="4:7" ht="12">
      <c r="D149" s="77"/>
      <c r="E149" s="79"/>
      <c r="F149" s="80"/>
      <c r="G149" s="66"/>
    </row>
    <row r="150" spans="4:7" ht="12">
      <c r="D150" s="77"/>
      <c r="E150" s="79"/>
      <c r="F150" s="80"/>
      <c r="G150" s="66"/>
    </row>
    <row r="151" spans="4:7" ht="12">
      <c r="D151" s="77"/>
      <c r="E151" s="79"/>
      <c r="F151" s="80"/>
      <c r="G151" s="66"/>
    </row>
    <row r="152" spans="4:7" ht="12">
      <c r="D152" s="77"/>
      <c r="E152" s="79"/>
      <c r="F152" s="80"/>
      <c r="G152" s="66"/>
    </row>
    <row r="153" spans="4:7" ht="12">
      <c r="D153" s="77"/>
      <c r="E153" s="79"/>
      <c r="F153" s="80"/>
      <c r="G153" s="66"/>
    </row>
    <row r="154" spans="4:7" ht="12">
      <c r="D154" s="77"/>
      <c r="E154" s="79"/>
      <c r="F154" s="80"/>
      <c r="G154" s="66"/>
    </row>
    <row r="155" spans="4:7" ht="12">
      <c r="D155" s="77"/>
      <c r="E155" s="79"/>
      <c r="F155" s="80"/>
      <c r="G155" s="66"/>
    </row>
    <row r="156" spans="4:7" ht="12">
      <c r="D156" s="77"/>
      <c r="E156" s="79"/>
      <c r="F156" s="80"/>
      <c r="G156" s="66"/>
    </row>
    <row r="157" spans="4:7" ht="12">
      <c r="D157" s="77"/>
      <c r="E157" s="79"/>
      <c r="F157" s="80"/>
      <c r="G157" s="66"/>
    </row>
    <row r="158" spans="4:7" ht="12">
      <c r="D158" s="77"/>
      <c r="E158" s="79"/>
      <c r="F158" s="80"/>
      <c r="G158" s="66"/>
    </row>
    <row r="159" spans="4:7" ht="12">
      <c r="D159" s="77"/>
      <c r="E159" s="79"/>
      <c r="F159" s="80"/>
      <c r="G159" s="66"/>
    </row>
    <row r="160" spans="4:7" ht="12">
      <c r="D160" s="77"/>
      <c r="E160" s="79"/>
      <c r="F160" s="80"/>
      <c r="G160" s="66"/>
    </row>
    <row r="161" spans="4:7" ht="12">
      <c r="D161" s="77"/>
      <c r="E161" s="79"/>
      <c r="F161" s="80"/>
      <c r="G161" s="66"/>
    </row>
    <row r="162" spans="4:7" ht="12">
      <c r="D162" s="77"/>
      <c r="E162" s="79"/>
      <c r="F162" s="80"/>
      <c r="G162" s="66"/>
    </row>
    <row r="163" spans="4:7" ht="12">
      <c r="D163" s="77"/>
      <c r="E163" s="79"/>
      <c r="F163" s="80"/>
      <c r="G163" s="66"/>
    </row>
    <row r="164" spans="4:7" ht="12">
      <c r="D164" s="77"/>
      <c r="E164" s="79"/>
      <c r="F164" s="80"/>
      <c r="G164" s="66"/>
    </row>
    <row r="165" spans="4:7" ht="12">
      <c r="D165" s="77"/>
      <c r="E165" s="79"/>
      <c r="F165" s="80"/>
      <c r="G165" s="66"/>
    </row>
    <row r="166" spans="4:7" ht="12">
      <c r="D166" s="77"/>
      <c r="E166" s="79"/>
      <c r="F166" s="80"/>
      <c r="G166" s="66"/>
    </row>
    <row r="167" spans="4:7" ht="12">
      <c r="D167" s="77"/>
      <c r="E167" s="79"/>
      <c r="F167" s="80"/>
      <c r="G167" s="66"/>
    </row>
    <row r="168" spans="4:7" ht="12">
      <c r="D168" s="77"/>
      <c r="E168" s="79"/>
      <c r="F168" s="80"/>
      <c r="G168" s="66"/>
    </row>
    <row r="169" spans="4:7" ht="12">
      <c r="D169" s="77"/>
      <c r="E169" s="79"/>
      <c r="F169" s="80"/>
      <c r="G169" s="66"/>
    </row>
    <row r="170" spans="4:7" ht="12">
      <c r="D170" s="77"/>
      <c r="E170" s="79"/>
      <c r="F170" s="80"/>
      <c r="G170" s="66"/>
    </row>
    <row r="171" spans="4:7" ht="12">
      <c r="D171" s="77"/>
      <c r="E171" s="79"/>
      <c r="F171" s="80"/>
      <c r="G171" s="66"/>
    </row>
    <row r="172" spans="4:7" ht="12">
      <c r="D172" s="77"/>
      <c r="E172" s="79"/>
      <c r="F172" s="80"/>
      <c r="G172" s="66"/>
    </row>
    <row r="173" spans="4:7" ht="12">
      <c r="D173" s="77"/>
      <c r="E173" s="79"/>
      <c r="F173" s="80"/>
      <c r="G173" s="66"/>
    </row>
    <row r="174" spans="4:7" ht="12">
      <c r="D174" s="77"/>
      <c r="E174" s="79"/>
      <c r="F174" s="80"/>
      <c r="G174" s="66"/>
    </row>
    <row r="175" spans="4:7" ht="12">
      <c r="D175" s="77"/>
      <c r="E175" s="79"/>
      <c r="F175" s="80"/>
      <c r="G175" s="66"/>
    </row>
    <row r="176" spans="4:7" ht="12">
      <c r="D176" s="77"/>
      <c r="E176" s="79"/>
      <c r="F176" s="80"/>
      <c r="G176" s="66"/>
    </row>
    <row r="177" spans="4:7" ht="12">
      <c r="D177" s="77"/>
      <c r="E177" s="79"/>
      <c r="F177" s="80"/>
      <c r="G177" s="66"/>
    </row>
    <row r="178" spans="4:7" ht="12">
      <c r="D178" s="77"/>
      <c r="E178" s="79"/>
      <c r="F178" s="80"/>
      <c r="G178" s="66"/>
    </row>
    <row r="179" spans="4:7" ht="12">
      <c r="D179" s="77"/>
      <c r="E179" s="79"/>
      <c r="F179" s="80"/>
      <c r="G179" s="66"/>
    </row>
    <row r="180" spans="4:7" ht="12">
      <c r="D180" s="77"/>
      <c r="E180" s="79"/>
      <c r="F180" s="80"/>
      <c r="G180" s="66"/>
    </row>
    <row r="181" spans="4:7" ht="12">
      <c r="D181" s="77"/>
      <c r="E181" s="79"/>
      <c r="F181" s="80"/>
      <c r="G181" s="66"/>
    </row>
    <row r="182" spans="4:7" ht="12">
      <c r="D182" s="77"/>
      <c r="E182" s="79"/>
      <c r="F182" s="80"/>
      <c r="G182" s="66"/>
    </row>
    <row r="183" spans="4:7" ht="12">
      <c r="D183" s="77"/>
      <c r="E183" s="79"/>
      <c r="F183" s="80"/>
      <c r="G183" s="66"/>
    </row>
    <row r="184" spans="4:7" ht="12">
      <c r="D184" s="77"/>
      <c r="E184" s="79"/>
      <c r="F184" s="80"/>
      <c r="G184" s="66"/>
    </row>
    <row r="185" spans="4:7" ht="12">
      <c r="D185" s="77"/>
      <c r="E185" s="79"/>
      <c r="F185" s="80"/>
      <c r="G185" s="66"/>
    </row>
    <row r="186" spans="4:7" ht="12">
      <c r="D186" s="77"/>
      <c r="E186" s="79"/>
      <c r="F186" s="80"/>
      <c r="G186" s="66"/>
    </row>
    <row r="187" spans="4:7" ht="12">
      <c r="D187" s="77"/>
      <c r="E187" s="79"/>
      <c r="F187" s="80"/>
      <c r="G187" s="66"/>
    </row>
    <row r="188" spans="4:7" ht="12">
      <c r="D188" s="77"/>
      <c r="E188" s="79"/>
      <c r="F188" s="80"/>
      <c r="G188" s="66"/>
    </row>
    <row r="189" spans="4:7" ht="12">
      <c r="D189" s="77"/>
      <c r="E189" s="79"/>
      <c r="F189" s="80"/>
      <c r="G189" s="66"/>
    </row>
    <row r="190" spans="4:7" ht="12">
      <c r="D190" s="77"/>
      <c r="E190" s="79"/>
      <c r="F190" s="80"/>
      <c r="G190" s="66"/>
    </row>
    <row r="191" spans="4:7" ht="12">
      <c r="D191" s="77"/>
      <c r="E191" s="79"/>
      <c r="F191" s="80"/>
      <c r="G191" s="66"/>
    </row>
    <row r="192" spans="4:7" ht="12">
      <c r="D192" s="77"/>
      <c r="E192" s="79"/>
      <c r="F192" s="80"/>
      <c r="G192" s="66"/>
    </row>
    <row r="193" spans="4:7" ht="12">
      <c r="D193" s="77"/>
      <c r="E193" s="79"/>
      <c r="F193" s="80"/>
      <c r="G193" s="66"/>
    </row>
    <row r="194" spans="4:7" ht="12">
      <c r="D194" s="77"/>
      <c r="E194" s="79"/>
      <c r="F194" s="80"/>
      <c r="G194" s="66"/>
    </row>
    <row r="195" spans="4:7" ht="12">
      <c r="D195" s="77"/>
      <c r="E195" s="79"/>
      <c r="F195" s="80"/>
      <c r="G195" s="66"/>
    </row>
    <row r="196" spans="4:7" ht="12">
      <c r="D196" s="77"/>
      <c r="E196" s="79"/>
      <c r="F196" s="80"/>
      <c r="G196" s="66"/>
    </row>
  </sheetData>
  <sheetProtection password="C6D1" sheet="1" objects="1" scenarios="1" formatCells="0" formatColumns="0" formatRows="0"/>
  <mergeCells count="3">
    <mergeCell ref="A1:F1"/>
    <mergeCell ref="A2:F2"/>
    <mergeCell ref="A37:E37"/>
  </mergeCells>
  <phoneticPr fontId="34" type="noConversion"/>
  <dataValidations count="2">
    <dataValidation imeMode="off" allowBlank="1" showInputMessage="1" showErrorMessage="1"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34:A36 IW34:IW36 SS34:SS36 ACO34:ACO36 AMK34:AMK36 AWG34:AWG36 BGC34:BGC36 BPY34:BPY36 BZU34:BZU36 CJQ34:CJQ36 CTM34:CTM36 DDI34:DDI36 DNE34:DNE36 DXA34:DXA36 EGW34:EGW36 EQS34:EQS36 FAO34:FAO36 FKK34:FKK36 FUG34:FUG36 GEC34:GEC36 GNY34:GNY36 GXU34:GXU36 HHQ34:HHQ36 HRM34:HRM36 IBI34:IBI36 ILE34:ILE36 IVA34:IVA36 JEW34:JEW36 JOS34:JOS36 JYO34:JYO36 KIK34:KIK36 KSG34:KSG36 LCC34:LCC36 LLY34:LLY36 LVU34:LVU36 MFQ34:MFQ36 MPM34:MPM36 MZI34:MZI36 NJE34:NJE36 NTA34:NTA36 OCW34:OCW36 OMS34:OMS36 OWO34:OWO36 PGK34:PGK36 PQG34:PQG36 QAC34:QAC36 QJY34:QJY36 QTU34:QTU36 RDQ34:RDQ36 RNM34:RNM36 RXI34:RXI36 SHE34:SHE36 SRA34:SRA36 TAW34:TAW36 TKS34:TKS36 TUO34:TUO36 UEK34:UEK36 UOG34:UOG36 UYC34:UYC36 VHY34:VHY36 VRU34:VRU36 WBQ34:WBQ36 WLM34:WLM36 WVI34:WVI36 A65570:A65572 IW65570:IW65572 SS65570:SS65572 ACO65570:ACO65572 AMK65570:AMK65572 AWG65570:AWG65572 BGC65570:BGC65572 BPY65570:BPY65572 BZU65570:BZU65572 CJQ65570:CJQ65572 CTM65570:CTM65572 DDI65570:DDI65572 DNE65570:DNE65572 DXA65570:DXA65572 EGW65570:EGW65572 EQS65570:EQS65572 FAO65570:FAO65572 FKK65570:FKK65572 FUG65570:FUG65572 GEC65570:GEC65572 GNY65570:GNY65572 GXU65570:GXU65572 HHQ65570:HHQ65572 HRM65570:HRM65572 IBI65570:IBI65572 ILE65570:ILE65572 IVA65570:IVA65572 JEW65570:JEW65572 JOS65570:JOS65572 JYO65570:JYO65572 KIK65570:KIK65572 KSG65570:KSG65572 LCC65570:LCC65572 LLY65570:LLY65572 LVU65570:LVU65572 MFQ65570:MFQ65572 MPM65570:MPM65572 MZI65570:MZI65572 NJE65570:NJE65572 NTA65570:NTA65572 OCW65570:OCW65572 OMS65570:OMS65572 OWO65570:OWO65572 PGK65570:PGK65572 PQG65570:PQG65572 QAC65570:QAC65572 QJY65570:QJY65572 QTU65570:QTU65572 RDQ65570:RDQ65572 RNM65570:RNM65572 RXI65570:RXI65572 SHE65570:SHE65572 SRA65570:SRA65572 TAW65570:TAW65572 TKS65570:TKS65572 TUO65570:TUO65572 UEK65570:UEK65572 UOG65570:UOG65572 UYC65570:UYC65572 VHY65570:VHY65572 VRU65570:VRU65572 WBQ65570:WBQ65572 WLM65570:WLM65572 WVI65570:WVI65572 A131106:A131108 IW131106:IW131108 SS131106:SS131108 ACO131106:ACO131108 AMK131106:AMK131108 AWG131106:AWG131108 BGC131106:BGC131108 BPY131106:BPY131108 BZU131106:BZU131108 CJQ131106:CJQ131108 CTM131106:CTM131108 DDI131106:DDI131108 DNE131106:DNE131108 DXA131106:DXA131108 EGW131106:EGW131108 EQS131106:EQS131108 FAO131106:FAO131108 FKK131106:FKK131108 FUG131106:FUG131108 GEC131106:GEC131108 GNY131106:GNY131108 GXU131106:GXU131108 HHQ131106:HHQ131108 HRM131106:HRM131108 IBI131106:IBI131108 ILE131106:ILE131108 IVA131106:IVA131108 JEW131106:JEW131108 JOS131106:JOS131108 JYO131106:JYO131108 KIK131106:KIK131108 KSG131106:KSG131108 LCC131106:LCC131108 LLY131106:LLY131108 LVU131106:LVU131108 MFQ131106:MFQ131108 MPM131106:MPM131108 MZI131106:MZI131108 NJE131106:NJE131108 NTA131106:NTA131108 OCW131106:OCW131108 OMS131106:OMS131108 OWO131106:OWO131108 PGK131106:PGK131108 PQG131106:PQG131108 QAC131106:QAC131108 QJY131106:QJY131108 QTU131106:QTU131108 RDQ131106:RDQ131108 RNM131106:RNM131108 RXI131106:RXI131108 SHE131106:SHE131108 SRA131106:SRA131108 TAW131106:TAW131108 TKS131106:TKS131108 TUO131106:TUO131108 UEK131106:UEK131108 UOG131106:UOG131108 UYC131106:UYC131108 VHY131106:VHY131108 VRU131106:VRU131108 WBQ131106:WBQ131108 WLM131106:WLM131108 WVI131106:WVI131108 A196642:A196644 IW196642:IW196644 SS196642:SS196644 ACO196642:ACO196644 AMK196642:AMK196644 AWG196642:AWG196644 BGC196642:BGC196644 BPY196642:BPY196644 BZU196642:BZU196644 CJQ196642:CJQ196644 CTM196642:CTM196644 DDI196642:DDI196644 DNE196642:DNE196644 DXA196642:DXA196644 EGW196642:EGW196644 EQS196642:EQS196644 FAO196642:FAO196644 FKK196642:FKK196644 FUG196642:FUG196644 GEC196642:GEC196644 GNY196642:GNY196644 GXU196642:GXU196644 HHQ196642:HHQ196644 HRM196642:HRM196644 IBI196642:IBI196644 ILE196642:ILE196644 IVA196642:IVA196644 JEW196642:JEW196644 JOS196642:JOS196644 JYO196642:JYO196644 KIK196642:KIK196644 KSG196642:KSG196644 LCC196642:LCC196644 LLY196642:LLY196644 LVU196642:LVU196644 MFQ196642:MFQ196644 MPM196642:MPM196644 MZI196642:MZI196644 NJE196642:NJE196644 NTA196642:NTA196644 OCW196642:OCW196644 OMS196642:OMS196644 OWO196642:OWO196644 PGK196642:PGK196644 PQG196642:PQG196644 QAC196642:QAC196644 QJY196642:QJY196644 QTU196642:QTU196644 RDQ196642:RDQ196644 RNM196642:RNM196644 RXI196642:RXI196644 SHE196642:SHE196644 SRA196642:SRA196644 TAW196642:TAW196644 TKS196642:TKS196644 TUO196642:TUO196644 UEK196642:UEK196644 UOG196642:UOG196644 UYC196642:UYC196644 VHY196642:VHY196644 VRU196642:VRU196644 WBQ196642:WBQ196644 WLM196642:WLM196644 WVI196642:WVI196644 A262178:A262180 IW262178:IW262180 SS262178:SS262180 ACO262178:ACO262180 AMK262178:AMK262180 AWG262178:AWG262180 BGC262178:BGC262180 BPY262178:BPY262180 BZU262178:BZU262180 CJQ262178:CJQ262180 CTM262178:CTM262180 DDI262178:DDI262180 DNE262178:DNE262180 DXA262178:DXA262180 EGW262178:EGW262180 EQS262178:EQS262180 FAO262178:FAO262180 FKK262178:FKK262180 FUG262178:FUG262180 GEC262178:GEC262180 GNY262178:GNY262180 GXU262178:GXU262180 HHQ262178:HHQ262180 HRM262178:HRM262180 IBI262178:IBI262180 ILE262178:ILE262180 IVA262178:IVA262180 JEW262178:JEW262180 JOS262178:JOS262180 JYO262178:JYO262180 KIK262178:KIK262180 KSG262178:KSG262180 LCC262178:LCC262180 LLY262178:LLY262180 LVU262178:LVU262180 MFQ262178:MFQ262180 MPM262178:MPM262180 MZI262178:MZI262180 NJE262178:NJE262180 NTA262178:NTA262180 OCW262178:OCW262180 OMS262178:OMS262180 OWO262178:OWO262180 PGK262178:PGK262180 PQG262178:PQG262180 QAC262178:QAC262180 QJY262178:QJY262180 QTU262178:QTU262180 RDQ262178:RDQ262180 RNM262178:RNM262180 RXI262178:RXI262180 SHE262178:SHE262180 SRA262178:SRA262180 TAW262178:TAW262180 TKS262178:TKS262180 TUO262178:TUO262180 UEK262178:UEK262180 UOG262178:UOG262180 UYC262178:UYC262180 VHY262178:VHY262180 VRU262178:VRU262180 WBQ262178:WBQ262180 WLM262178:WLM262180 WVI262178:WVI262180 A327714:A327716 IW327714:IW327716 SS327714:SS327716 ACO327714:ACO327716 AMK327714:AMK327716 AWG327714:AWG327716 BGC327714:BGC327716 BPY327714:BPY327716 BZU327714:BZU327716 CJQ327714:CJQ327716 CTM327714:CTM327716 DDI327714:DDI327716 DNE327714:DNE327716 DXA327714:DXA327716 EGW327714:EGW327716 EQS327714:EQS327716 FAO327714:FAO327716 FKK327714:FKK327716 FUG327714:FUG327716 GEC327714:GEC327716 GNY327714:GNY327716 GXU327714:GXU327716 HHQ327714:HHQ327716 HRM327714:HRM327716 IBI327714:IBI327716 ILE327714:ILE327716 IVA327714:IVA327716 JEW327714:JEW327716 JOS327714:JOS327716 JYO327714:JYO327716 KIK327714:KIK327716 KSG327714:KSG327716 LCC327714:LCC327716 LLY327714:LLY327716 LVU327714:LVU327716 MFQ327714:MFQ327716 MPM327714:MPM327716 MZI327714:MZI327716 NJE327714:NJE327716 NTA327714:NTA327716 OCW327714:OCW327716 OMS327714:OMS327716 OWO327714:OWO327716 PGK327714:PGK327716 PQG327714:PQG327716 QAC327714:QAC327716 QJY327714:QJY327716 QTU327714:QTU327716 RDQ327714:RDQ327716 RNM327714:RNM327716 RXI327714:RXI327716 SHE327714:SHE327716 SRA327714:SRA327716 TAW327714:TAW327716 TKS327714:TKS327716 TUO327714:TUO327716 UEK327714:UEK327716 UOG327714:UOG327716 UYC327714:UYC327716 VHY327714:VHY327716 VRU327714:VRU327716 WBQ327714:WBQ327716 WLM327714:WLM327716 WVI327714:WVI327716 A393250:A393252 IW393250:IW393252 SS393250:SS393252 ACO393250:ACO393252 AMK393250:AMK393252 AWG393250:AWG393252 BGC393250:BGC393252 BPY393250:BPY393252 BZU393250:BZU393252 CJQ393250:CJQ393252 CTM393250:CTM393252 DDI393250:DDI393252 DNE393250:DNE393252 DXA393250:DXA393252 EGW393250:EGW393252 EQS393250:EQS393252 FAO393250:FAO393252 FKK393250:FKK393252 FUG393250:FUG393252 GEC393250:GEC393252 GNY393250:GNY393252 GXU393250:GXU393252 HHQ393250:HHQ393252 HRM393250:HRM393252 IBI393250:IBI393252 ILE393250:ILE393252 IVA393250:IVA393252 JEW393250:JEW393252 JOS393250:JOS393252 JYO393250:JYO393252 KIK393250:KIK393252 KSG393250:KSG393252 LCC393250:LCC393252 LLY393250:LLY393252 LVU393250:LVU393252 MFQ393250:MFQ393252 MPM393250:MPM393252 MZI393250:MZI393252 NJE393250:NJE393252 NTA393250:NTA393252 OCW393250:OCW393252 OMS393250:OMS393252 OWO393250:OWO393252 PGK393250:PGK393252 PQG393250:PQG393252 QAC393250:QAC393252 QJY393250:QJY393252 QTU393250:QTU393252 RDQ393250:RDQ393252 RNM393250:RNM393252 RXI393250:RXI393252 SHE393250:SHE393252 SRA393250:SRA393252 TAW393250:TAW393252 TKS393250:TKS393252 TUO393250:TUO393252 UEK393250:UEK393252 UOG393250:UOG393252 UYC393250:UYC393252 VHY393250:VHY393252 VRU393250:VRU393252 WBQ393250:WBQ393252 WLM393250:WLM393252 WVI393250:WVI393252 A458786:A458788 IW458786:IW458788 SS458786:SS458788 ACO458786:ACO458788 AMK458786:AMK458788 AWG458786:AWG458788 BGC458786:BGC458788 BPY458786:BPY458788 BZU458786:BZU458788 CJQ458786:CJQ458788 CTM458786:CTM458788 DDI458786:DDI458788 DNE458786:DNE458788 DXA458786:DXA458788 EGW458786:EGW458788 EQS458786:EQS458788 FAO458786:FAO458788 FKK458786:FKK458788 FUG458786:FUG458788 GEC458786:GEC458788 GNY458786:GNY458788 GXU458786:GXU458788 HHQ458786:HHQ458788 HRM458786:HRM458788 IBI458786:IBI458788 ILE458786:ILE458788 IVA458786:IVA458788 JEW458786:JEW458788 JOS458786:JOS458788 JYO458786:JYO458788 KIK458786:KIK458788 KSG458786:KSG458788 LCC458786:LCC458788 LLY458786:LLY458788 LVU458786:LVU458788 MFQ458786:MFQ458788 MPM458786:MPM458788 MZI458786:MZI458788 NJE458786:NJE458788 NTA458786:NTA458788 OCW458786:OCW458788 OMS458786:OMS458788 OWO458786:OWO458788 PGK458786:PGK458788 PQG458786:PQG458788 QAC458786:QAC458788 QJY458786:QJY458788 QTU458786:QTU458788 RDQ458786:RDQ458788 RNM458786:RNM458788 RXI458786:RXI458788 SHE458786:SHE458788 SRA458786:SRA458788 TAW458786:TAW458788 TKS458786:TKS458788 TUO458786:TUO458788 UEK458786:UEK458788 UOG458786:UOG458788 UYC458786:UYC458788 VHY458786:VHY458788 VRU458786:VRU458788 WBQ458786:WBQ458788 WLM458786:WLM458788 WVI458786:WVI458788 A524322:A524324 IW524322:IW524324 SS524322:SS524324 ACO524322:ACO524324 AMK524322:AMK524324 AWG524322:AWG524324 BGC524322:BGC524324 BPY524322:BPY524324 BZU524322:BZU524324 CJQ524322:CJQ524324 CTM524322:CTM524324 DDI524322:DDI524324 DNE524322:DNE524324 DXA524322:DXA524324 EGW524322:EGW524324 EQS524322:EQS524324 FAO524322:FAO524324 FKK524322:FKK524324 FUG524322:FUG524324 GEC524322:GEC524324 GNY524322:GNY524324 GXU524322:GXU524324 HHQ524322:HHQ524324 HRM524322:HRM524324 IBI524322:IBI524324 ILE524322:ILE524324 IVA524322:IVA524324 JEW524322:JEW524324 JOS524322:JOS524324 JYO524322:JYO524324 KIK524322:KIK524324 KSG524322:KSG524324 LCC524322:LCC524324 LLY524322:LLY524324 LVU524322:LVU524324 MFQ524322:MFQ524324 MPM524322:MPM524324 MZI524322:MZI524324 NJE524322:NJE524324 NTA524322:NTA524324 OCW524322:OCW524324 OMS524322:OMS524324 OWO524322:OWO524324 PGK524322:PGK524324 PQG524322:PQG524324 QAC524322:QAC524324 QJY524322:QJY524324 QTU524322:QTU524324 RDQ524322:RDQ524324 RNM524322:RNM524324 RXI524322:RXI524324 SHE524322:SHE524324 SRA524322:SRA524324 TAW524322:TAW524324 TKS524322:TKS524324 TUO524322:TUO524324 UEK524322:UEK524324 UOG524322:UOG524324 UYC524322:UYC524324 VHY524322:VHY524324 VRU524322:VRU524324 WBQ524322:WBQ524324 WLM524322:WLM524324 WVI524322:WVI524324 A589858:A589860 IW589858:IW589860 SS589858:SS589860 ACO589858:ACO589860 AMK589858:AMK589860 AWG589858:AWG589860 BGC589858:BGC589860 BPY589858:BPY589860 BZU589858:BZU589860 CJQ589858:CJQ589860 CTM589858:CTM589860 DDI589858:DDI589860 DNE589858:DNE589860 DXA589858:DXA589860 EGW589858:EGW589860 EQS589858:EQS589860 FAO589858:FAO589860 FKK589858:FKK589860 FUG589858:FUG589860 GEC589858:GEC589860 GNY589858:GNY589860 GXU589858:GXU589860 HHQ589858:HHQ589860 HRM589858:HRM589860 IBI589858:IBI589860 ILE589858:ILE589860 IVA589858:IVA589860 JEW589858:JEW589860 JOS589858:JOS589860 JYO589858:JYO589860 KIK589858:KIK589860 KSG589858:KSG589860 LCC589858:LCC589860 LLY589858:LLY589860 LVU589858:LVU589860 MFQ589858:MFQ589860 MPM589858:MPM589860 MZI589858:MZI589860 NJE589858:NJE589860 NTA589858:NTA589860 OCW589858:OCW589860 OMS589858:OMS589860 OWO589858:OWO589860 PGK589858:PGK589860 PQG589858:PQG589860 QAC589858:QAC589860 QJY589858:QJY589860 QTU589858:QTU589860 RDQ589858:RDQ589860 RNM589858:RNM589860 RXI589858:RXI589860 SHE589858:SHE589860 SRA589858:SRA589860 TAW589858:TAW589860 TKS589858:TKS589860 TUO589858:TUO589860 UEK589858:UEK589860 UOG589858:UOG589860 UYC589858:UYC589860 VHY589858:VHY589860 VRU589858:VRU589860 WBQ589858:WBQ589860 WLM589858:WLM589860 WVI589858:WVI589860 A655394:A655396 IW655394:IW655396 SS655394:SS655396 ACO655394:ACO655396 AMK655394:AMK655396 AWG655394:AWG655396 BGC655394:BGC655396 BPY655394:BPY655396 BZU655394:BZU655396 CJQ655394:CJQ655396 CTM655394:CTM655396 DDI655394:DDI655396 DNE655394:DNE655396 DXA655394:DXA655396 EGW655394:EGW655396 EQS655394:EQS655396 FAO655394:FAO655396 FKK655394:FKK655396 FUG655394:FUG655396 GEC655394:GEC655396 GNY655394:GNY655396 GXU655394:GXU655396 HHQ655394:HHQ655396 HRM655394:HRM655396 IBI655394:IBI655396 ILE655394:ILE655396 IVA655394:IVA655396 JEW655394:JEW655396 JOS655394:JOS655396 JYO655394:JYO655396 KIK655394:KIK655396 KSG655394:KSG655396 LCC655394:LCC655396 LLY655394:LLY655396 LVU655394:LVU655396 MFQ655394:MFQ655396 MPM655394:MPM655396 MZI655394:MZI655396 NJE655394:NJE655396 NTA655394:NTA655396 OCW655394:OCW655396 OMS655394:OMS655396 OWO655394:OWO655396 PGK655394:PGK655396 PQG655394:PQG655396 QAC655394:QAC655396 QJY655394:QJY655396 QTU655394:QTU655396 RDQ655394:RDQ655396 RNM655394:RNM655396 RXI655394:RXI655396 SHE655394:SHE655396 SRA655394:SRA655396 TAW655394:TAW655396 TKS655394:TKS655396 TUO655394:TUO655396 UEK655394:UEK655396 UOG655394:UOG655396 UYC655394:UYC655396 VHY655394:VHY655396 VRU655394:VRU655396 WBQ655394:WBQ655396 WLM655394:WLM655396 WVI655394:WVI655396 A720930:A720932 IW720930:IW720932 SS720930:SS720932 ACO720930:ACO720932 AMK720930:AMK720932 AWG720930:AWG720932 BGC720930:BGC720932 BPY720930:BPY720932 BZU720930:BZU720932 CJQ720930:CJQ720932 CTM720930:CTM720932 DDI720930:DDI720932 DNE720930:DNE720932 DXA720930:DXA720932 EGW720930:EGW720932 EQS720930:EQS720932 FAO720930:FAO720932 FKK720930:FKK720932 FUG720930:FUG720932 GEC720930:GEC720932 GNY720930:GNY720932 GXU720930:GXU720932 HHQ720930:HHQ720932 HRM720930:HRM720932 IBI720930:IBI720932 ILE720930:ILE720932 IVA720930:IVA720932 JEW720930:JEW720932 JOS720930:JOS720932 JYO720930:JYO720932 KIK720930:KIK720932 KSG720930:KSG720932 LCC720930:LCC720932 LLY720930:LLY720932 LVU720930:LVU720932 MFQ720930:MFQ720932 MPM720930:MPM720932 MZI720930:MZI720932 NJE720930:NJE720932 NTA720930:NTA720932 OCW720930:OCW720932 OMS720930:OMS720932 OWO720930:OWO720932 PGK720930:PGK720932 PQG720930:PQG720932 QAC720930:QAC720932 QJY720930:QJY720932 QTU720930:QTU720932 RDQ720930:RDQ720932 RNM720930:RNM720932 RXI720930:RXI720932 SHE720930:SHE720932 SRA720930:SRA720932 TAW720930:TAW720932 TKS720930:TKS720932 TUO720930:TUO720932 UEK720930:UEK720932 UOG720930:UOG720932 UYC720930:UYC720932 VHY720930:VHY720932 VRU720930:VRU720932 WBQ720930:WBQ720932 WLM720930:WLM720932 WVI720930:WVI720932 A786466:A786468 IW786466:IW786468 SS786466:SS786468 ACO786466:ACO786468 AMK786466:AMK786468 AWG786466:AWG786468 BGC786466:BGC786468 BPY786466:BPY786468 BZU786466:BZU786468 CJQ786466:CJQ786468 CTM786466:CTM786468 DDI786466:DDI786468 DNE786466:DNE786468 DXA786466:DXA786468 EGW786466:EGW786468 EQS786466:EQS786468 FAO786466:FAO786468 FKK786466:FKK786468 FUG786466:FUG786468 GEC786466:GEC786468 GNY786466:GNY786468 GXU786466:GXU786468 HHQ786466:HHQ786468 HRM786466:HRM786468 IBI786466:IBI786468 ILE786466:ILE786468 IVA786466:IVA786468 JEW786466:JEW786468 JOS786466:JOS786468 JYO786466:JYO786468 KIK786466:KIK786468 KSG786466:KSG786468 LCC786466:LCC786468 LLY786466:LLY786468 LVU786466:LVU786468 MFQ786466:MFQ786468 MPM786466:MPM786468 MZI786466:MZI786468 NJE786466:NJE786468 NTA786466:NTA786468 OCW786466:OCW786468 OMS786466:OMS786468 OWO786466:OWO786468 PGK786466:PGK786468 PQG786466:PQG786468 QAC786466:QAC786468 QJY786466:QJY786468 QTU786466:QTU786468 RDQ786466:RDQ786468 RNM786466:RNM786468 RXI786466:RXI786468 SHE786466:SHE786468 SRA786466:SRA786468 TAW786466:TAW786468 TKS786466:TKS786468 TUO786466:TUO786468 UEK786466:UEK786468 UOG786466:UOG786468 UYC786466:UYC786468 VHY786466:VHY786468 VRU786466:VRU786468 WBQ786466:WBQ786468 WLM786466:WLM786468 WVI786466:WVI786468 A852002:A852004 IW852002:IW852004 SS852002:SS852004 ACO852002:ACO852004 AMK852002:AMK852004 AWG852002:AWG852004 BGC852002:BGC852004 BPY852002:BPY852004 BZU852002:BZU852004 CJQ852002:CJQ852004 CTM852002:CTM852004 DDI852002:DDI852004 DNE852002:DNE852004 DXA852002:DXA852004 EGW852002:EGW852004 EQS852002:EQS852004 FAO852002:FAO852004 FKK852002:FKK852004 FUG852002:FUG852004 GEC852002:GEC852004 GNY852002:GNY852004 GXU852002:GXU852004 HHQ852002:HHQ852004 HRM852002:HRM852004 IBI852002:IBI852004 ILE852002:ILE852004 IVA852002:IVA852004 JEW852002:JEW852004 JOS852002:JOS852004 JYO852002:JYO852004 KIK852002:KIK852004 KSG852002:KSG852004 LCC852002:LCC852004 LLY852002:LLY852004 LVU852002:LVU852004 MFQ852002:MFQ852004 MPM852002:MPM852004 MZI852002:MZI852004 NJE852002:NJE852004 NTA852002:NTA852004 OCW852002:OCW852004 OMS852002:OMS852004 OWO852002:OWO852004 PGK852002:PGK852004 PQG852002:PQG852004 QAC852002:QAC852004 QJY852002:QJY852004 QTU852002:QTU852004 RDQ852002:RDQ852004 RNM852002:RNM852004 RXI852002:RXI852004 SHE852002:SHE852004 SRA852002:SRA852004 TAW852002:TAW852004 TKS852002:TKS852004 TUO852002:TUO852004 UEK852002:UEK852004 UOG852002:UOG852004 UYC852002:UYC852004 VHY852002:VHY852004 VRU852002:VRU852004 WBQ852002:WBQ852004 WLM852002:WLM852004 WVI852002:WVI852004 A917538:A917540 IW917538:IW917540 SS917538:SS917540 ACO917538:ACO917540 AMK917538:AMK917540 AWG917538:AWG917540 BGC917538:BGC917540 BPY917538:BPY917540 BZU917538:BZU917540 CJQ917538:CJQ917540 CTM917538:CTM917540 DDI917538:DDI917540 DNE917538:DNE917540 DXA917538:DXA917540 EGW917538:EGW917540 EQS917538:EQS917540 FAO917538:FAO917540 FKK917538:FKK917540 FUG917538:FUG917540 GEC917538:GEC917540 GNY917538:GNY917540 GXU917538:GXU917540 HHQ917538:HHQ917540 HRM917538:HRM917540 IBI917538:IBI917540 ILE917538:ILE917540 IVA917538:IVA917540 JEW917538:JEW917540 JOS917538:JOS917540 JYO917538:JYO917540 KIK917538:KIK917540 KSG917538:KSG917540 LCC917538:LCC917540 LLY917538:LLY917540 LVU917538:LVU917540 MFQ917538:MFQ917540 MPM917538:MPM917540 MZI917538:MZI917540 NJE917538:NJE917540 NTA917538:NTA917540 OCW917538:OCW917540 OMS917538:OMS917540 OWO917538:OWO917540 PGK917538:PGK917540 PQG917538:PQG917540 QAC917538:QAC917540 QJY917538:QJY917540 QTU917538:QTU917540 RDQ917538:RDQ917540 RNM917538:RNM917540 RXI917538:RXI917540 SHE917538:SHE917540 SRA917538:SRA917540 TAW917538:TAW917540 TKS917538:TKS917540 TUO917538:TUO917540 UEK917538:UEK917540 UOG917538:UOG917540 UYC917538:UYC917540 VHY917538:VHY917540 VRU917538:VRU917540 WBQ917538:WBQ917540 WLM917538:WLM917540 WVI917538:WVI917540 A983074:A983076 IW983074:IW983076 SS983074:SS983076 ACO983074:ACO983076 AMK983074:AMK983076 AWG983074:AWG983076 BGC983074:BGC983076 BPY983074:BPY983076 BZU983074:BZU983076 CJQ983074:CJQ983076 CTM983074:CTM983076 DDI983074:DDI983076 DNE983074:DNE983076 DXA983074:DXA983076 EGW983074:EGW983076 EQS983074:EQS983076 FAO983074:FAO983076 FKK983074:FKK983076 FUG983074:FUG983076 GEC983074:GEC983076 GNY983074:GNY983076 GXU983074:GXU983076 HHQ983074:HHQ983076 HRM983074:HRM983076 IBI983074:IBI983076 ILE983074:ILE983076 IVA983074:IVA983076 JEW983074:JEW983076 JOS983074:JOS983076 JYO983074:JYO983076 KIK983074:KIK983076 KSG983074:KSG983076 LCC983074:LCC983076 LLY983074:LLY983076 LVU983074:LVU983076 MFQ983074:MFQ983076 MPM983074:MPM983076 MZI983074:MZI983076 NJE983074:NJE983076 NTA983074:NTA983076 OCW983074:OCW983076 OMS983074:OMS983076 OWO983074:OWO983076 PGK983074:PGK983076 PQG983074:PQG983076 QAC983074:QAC983076 QJY983074:QJY983076 QTU983074:QTU983076 RDQ983074:RDQ983076 RNM983074:RNM983076 RXI983074:RXI983076 SHE983074:SHE983076 SRA983074:SRA983076 TAW983074:TAW983076 TKS983074:TKS983076 TUO983074:TUO983076 UEK983074:UEK983076 UOG983074:UOG983076 UYC983074:UYC983076 VHY983074:VHY983076 VRU983074:VRU983076 WBQ983074:WBQ983076 WLM983074:WLM983076 WVI983074:WVI983076"/>
    <dataValidation imeMode="on"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6">
    <tabColor rgb="FFFF0000"/>
  </sheetPr>
  <dimension ref="A1:E17"/>
  <sheetViews>
    <sheetView showGridLines="0" showZeros="0" view="pageBreakPreview" zoomScaleNormal="100" workbookViewId="0">
      <selection activeCell="C5" sqref="C5"/>
    </sheetView>
  </sheetViews>
  <sheetFormatPr defaultRowHeight="24.95" customHeight="1"/>
  <cols>
    <col min="1" max="1" width="8.625" style="87" customWidth="1"/>
    <col min="2" max="2" width="9.625" style="87" customWidth="1"/>
    <col min="3" max="3" width="35.375" style="87" customWidth="1"/>
    <col min="4" max="4" width="20.625" style="87" customWidth="1"/>
    <col min="5" max="256" width="9" style="87"/>
    <col min="257" max="257" width="8.625" style="87" customWidth="1"/>
    <col min="258" max="258" width="9.625" style="87" customWidth="1"/>
    <col min="259" max="259" width="35.375" style="87" customWidth="1"/>
    <col min="260" max="260" width="20.625" style="87" customWidth="1"/>
    <col min="261" max="512" width="9" style="87"/>
    <col min="513" max="513" width="8.625" style="87" customWidth="1"/>
    <col min="514" max="514" width="9.625" style="87" customWidth="1"/>
    <col min="515" max="515" width="35.375" style="87" customWidth="1"/>
    <col min="516" max="516" width="20.625" style="87" customWidth="1"/>
    <col min="517" max="768" width="9" style="87"/>
    <col min="769" max="769" width="8.625" style="87" customWidth="1"/>
    <col min="770" max="770" width="9.625" style="87" customWidth="1"/>
    <col min="771" max="771" width="35.375" style="87" customWidth="1"/>
    <col min="772" max="772" width="20.625" style="87" customWidth="1"/>
    <col min="773" max="1024" width="9" style="87"/>
    <col min="1025" max="1025" width="8.625" style="87" customWidth="1"/>
    <col min="1026" max="1026" width="9.625" style="87" customWidth="1"/>
    <col min="1027" max="1027" width="35.375" style="87" customWidth="1"/>
    <col min="1028" max="1028" width="20.625" style="87" customWidth="1"/>
    <col min="1029" max="1280" width="9" style="87"/>
    <col min="1281" max="1281" width="8.625" style="87" customWidth="1"/>
    <col min="1282" max="1282" width="9.625" style="87" customWidth="1"/>
    <col min="1283" max="1283" width="35.375" style="87" customWidth="1"/>
    <col min="1284" max="1284" width="20.625" style="87" customWidth="1"/>
    <col min="1285" max="1536" width="9" style="87"/>
    <col min="1537" max="1537" width="8.625" style="87" customWidth="1"/>
    <col min="1538" max="1538" width="9.625" style="87" customWidth="1"/>
    <col min="1539" max="1539" width="35.375" style="87" customWidth="1"/>
    <col min="1540" max="1540" width="20.625" style="87" customWidth="1"/>
    <col min="1541" max="1792" width="9" style="87"/>
    <col min="1793" max="1793" width="8.625" style="87" customWidth="1"/>
    <col min="1794" max="1794" width="9.625" style="87" customWidth="1"/>
    <col min="1795" max="1795" width="35.375" style="87" customWidth="1"/>
    <col min="1796" max="1796" width="20.625" style="87" customWidth="1"/>
    <col min="1797" max="2048" width="9" style="87"/>
    <col min="2049" max="2049" width="8.625" style="87" customWidth="1"/>
    <col min="2050" max="2050" width="9.625" style="87" customWidth="1"/>
    <col min="2051" max="2051" width="35.375" style="87" customWidth="1"/>
    <col min="2052" max="2052" width="20.625" style="87" customWidth="1"/>
    <col min="2053" max="2304" width="9" style="87"/>
    <col min="2305" max="2305" width="8.625" style="87" customWidth="1"/>
    <col min="2306" max="2306" width="9.625" style="87" customWidth="1"/>
    <col min="2307" max="2307" width="35.375" style="87" customWidth="1"/>
    <col min="2308" max="2308" width="20.625" style="87" customWidth="1"/>
    <col min="2309" max="2560" width="9" style="87"/>
    <col min="2561" max="2561" width="8.625" style="87" customWidth="1"/>
    <col min="2562" max="2562" width="9.625" style="87" customWidth="1"/>
    <col min="2563" max="2563" width="35.375" style="87" customWidth="1"/>
    <col min="2564" max="2564" width="20.625" style="87" customWidth="1"/>
    <col min="2565" max="2816" width="9" style="87"/>
    <col min="2817" max="2817" width="8.625" style="87" customWidth="1"/>
    <col min="2818" max="2818" width="9.625" style="87" customWidth="1"/>
    <col min="2819" max="2819" width="35.375" style="87" customWidth="1"/>
    <col min="2820" max="2820" width="20.625" style="87" customWidth="1"/>
    <col min="2821" max="3072" width="9" style="87"/>
    <col min="3073" max="3073" width="8.625" style="87" customWidth="1"/>
    <col min="3074" max="3074" width="9.625" style="87" customWidth="1"/>
    <col min="3075" max="3075" width="35.375" style="87" customWidth="1"/>
    <col min="3076" max="3076" width="20.625" style="87" customWidth="1"/>
    <col min="3077" max="3328" width="9" style="87"/>
    <col min="3329" max="3329" width="8.625" style="87" customWidth="1"/>
    <col min="3330" max="3330" width="9.625" style="87" customWidth="1"/>
    <col min="3331" max="3331" width="35.375" style="87" customWidth="1"/>
    <col min="3332" max="3332" width="20.625" style="87" customWidth="1"/>
    <col min="3333" max="3584" width="9" style="87"/>
    <col min="3585" max="3585" width="8.625" style="87" customWidth="1"/>
    <col min="3586" max="3586" width="9.625" style="87" customWidth="1"/>
    <col min="3587" max="3587" width="35.375" style="87" customWidth="1"/>
    <col min="3588" max="3588" width="20.625" style="87" customWidth="1"/>
    <col min="3589" max="3840" width="9" style="87"/>
    <col min="3841" max="3841" width="8.625" style="87" customWidth="1"/>
    <col min="3842" max="3842" width="9.625" style="87" customWidth="1"/>
    <col min="3843" max="3843" width="35.375" style="87" customWidth="1"/>
    <col min="3844" max="3844" width="20.625" style="87" customWidth="1"/>
    <col min="3845" max="4096" width="9" style="87"/>
    <col min="4097" max="4097" width="8.625" style="87" customWidth="1"/>
    <col min="4098" max="4098" width="9.625" style="87" customWidth="1"/>
    <col min="4099" max="4099" width="35.375" style="87" customWidth="1"/>
    <col min="4100" max="4100" width="20.625" style="87" customWidth="1"/>
    <col min="4101" max="4352" width="9" style="87"/>
    <col min="4353" max="4353" width="8.625" style="87" customWidth="1"/>
    <col min="4354" max="4354" width="9.625" style="87" customWidth="1"/>
    <col min="4355" max="4355" width="35.375" style="87" customWidth="1"/>
    <col min="4356" max="4356" width="20.625" style="87" customWidth="1"/>
    <col min="4357" max="4608" width="9" style="87"/>
    <col min="4609" max="4609" width="8.625" style="87" customWidth="1"/>
    <col min="4610" max="4610" width="9.625" style="87" customWidth="1"/>
    <col min="4611" max="4611" width="35.375" style="87" customWidth="1"/>
    <col min="4612" max="4612" width="20.625" style="87" customWidth="1"/>
    <col min="4613" max="4864" width="9" style="87"/>
    <col min="4865" max="4865" width="8.625" style="87" customWidth="1"/>
    <col min="4866" max="4866" width="9.625" style="87" customWidth="1"/>
    <col min="4867" max="4867" width="35.375" style="87" customWidth="1"/>
    <col min="4868" max="4868" width="20.625" style="87" customWidth="1"/>
    <col min="4869" max="5120" width="9" style="87"/>
    <col min="5121" max="5121" width="8.625" style="87" customWidth="1"/>
    <col min="5122" max="5122" width="9.625" style="87" customWidth="1"/>
    <col min="5123" max="5123" width="35.375" style="87" customWidth="1"/>
    <col min="5124" max="5124" width="20.625" style="87" customWidth="1"/>
    <col min="5125" max="5376" width="9" style="87"/>
    <col min="5377" max="5377" width="8.625" style="87" customWidth="1"/>
    <col min="5378" max="5378" width="9.625" style="87" customWidth="1"/>
    <col min="5379" max="5379" width="35.375" style="87" customWidth="1"/>
    <col min="5380" max="5380" width="20.625" style="87" customWidth="1"/>
    <col min="5381" max="5632" width="9" style="87"/>
    <col min="5633" max="5633" width="8.625" style="87" customWidth="1"/>
    <col min="5634" max="5634" width="9.625" style="87" customWidth="1"/>
    <col min="5635" max="5635" width="35.375" style="87" customWidth="1"/>
    <col min="5636" max="5636" width="20.625" style="87" customWidth="1"/>
    <col min="5637" max="5888" width="9" style="87"/>
    <col min="5889" max="5889" width="8.625" style="87" customWidth="1"/>
    <col min="5890" max="5890" width="9.625" style="87" customWidth="1"/>
    <col min="5891" max="5891" width="35.375" style="87" customWidth="1"/>
    <col min="5892" max="5892" width="20.625" style="87" customWidth="1"/>
    <col min="5893" max="6144" width="9" style="87"/>
    <col min="6145" max="6145" width="8.625" style="87" customWidth="1"/>
    <col min="6146" max="6146" width="9.625" style="87" customWidth="1"/>
    <col min="6147" max="6147" width="35.375" style="87" customWidth="1"/>
    <col min="6148" max="6148" width="20.625" style="87" customWidth="1"/>
    <col min="6149" max="6400" width="9" style="87"/>
    <col min="6401" max="6401" width="8.625" style="87" customWidth="1"/>
    <col min="6402" max="6402" width="9.625" style="87" customWidth="1"/>
    <col min="6403" max="6403" width="35.375" style="87" customWidth="1"/>
    <col min="6404" max="6404" width="20.625" style="87" customWidth="1"/>
    <col min="6405" max="6656" width="9" style="87"/>
    <col min="6657" max="6657" width="8.625" style="87" customWidth="1"/>
    <col min="6658" max="6658" width="9.625" style="87" customWidth="1"/>
    <col min="6659" max="6659" width="35.375" style="87" customWidth="1"/>
    <col min="6660" max="6660" width="20.625" style="87" customWidth="1"/>
    <col min="6661" max="6912" width="9" style="87"/>
    <col min="6913" max="6913" width="8.625" style="87" customWidth="1"/>
    <col min="6914" max="6914" width="9.625" style="87" customWidth="1"/>
    <col min="6915" max="6915" width="35.375" style="87" customWidth="1"/>
    <col min="6916" max="6916" width="20.625" style="87" customWidth="1"/>
    <col min="6917" max="7168" width="9" style="87"/>
    <col min="7169" max="7169" width="8.625" style="87" customWidth="1"/>
    <col min="7170" max="7170" width="9.625" style="87" customWidth="1"/>
    <col min="7171" max="7171" width="35.375" style="87" customWidth="1"/>
    <col min="7172" max="7172" width="20.625" style="87" customWidth="1"/>
    <col min="7173" max="7424" width="9" style="87"/>
    <col min="7425" max="7425" width="8.625" style="87" customWidth="1"/>
    <col min="7426" max="7426" width="9.625" style="87" customWidth="1"/>
    <col min="7427" max="7427" width="35.375" style="87" customWidth="1"/>
    <col min="7428" max="7428" width="20.625" style="87" customWidth="1"/>
    <col min="7429" max="7680" width="9" style="87"/>
    <col min="7681" max="7681" width="8.625" style="87" customWidth="1"/>
    <col min="7682" max="7682" width="9.625" style="87" customWidth="1"/>
    <col min="7683" max="7683" width="35.375" style="87" customWidth="1"/>
    <col min="7684" max="7684" width="20.625" style="87" customWidth="1"/>
    <col min="7685" max="7936" width="9" style="87"/>
    <col min="7937" max="7937" width="8.625" style="87" customWidth="1"/>
    <col min="7938" max="7938" width="9.625" style="87" customWidth="1"/>
    <col min="7939" max="7939" width="35.375" style="87" customWidth="1"/>
    <col min="7940" max="7940" width="20.625" style="87" customWidth="1"/>
    <col min="7941" max="8192" width="9" style="87"/>
    <col min="8193" max="8193" width="8.625" style="87" customWidth="1"/>
    <col min="8194" max="8194" width="9.625" style="87" customWidth="1"/>
    <col min="8195" max="8195" width="35.375" style="87" customWidth="1"/>
    <col min="8196" max="8196" width="20.625" style="87" customWidth="1"/>
    <col min="8197" max="8448" width="9" style="87"/>
    <col min="8449" max="8449" width="8.625" style="87" customWidth="1"/>
    <col min="8450" max="8450" width="9.625" style="87" customWidth="1"/>
    <col min="8451" max="8451" width="35.375" style="87" customWidth="1"/>
    <col min="8452" max="8452" width="20.625" style="87" customWidth="1"/>
    <col min="8453" max="8704" width="9" style="87"/>
    <col min="8705" max="8705" width="8.625" style="87" customWidth="1"/>
    <col min="8706" max="8706" width="9.625" style="87" customWidth="1"/>
    <col min="8707" max="8707" width="35.375" style="87" customWidth="1"/>
    <col min="8708" max="8708" width="20.625" style="87" customWidth="1"/>
    <col min="8709" max="8960" width="9" style="87"/>
    <col min="8961" max="8961" width="8.625" style="87" customWidth="1"/>
    <col min="8962" max="8962" width="9.625" style="87" customWidth="1"/>
    <col min="8963" max="8963" width="35.375" style="87" customWidth="1"/>
    <col min="8964" max="8964" width="20.625" style="87" customWidth="1"/>
    <col min="8965" max="9216" width="9" style="87"/>
    <col min="9217" max="9217" width="8.625" style="87" customWidth="1"/>
    <col min="9218" max="9218" width="9.625" style="87" customWidth="1"/>
    <col min="9219" max="9219" width="35.375" style="87" customWidth="1"/>
    <col min="9220" max="9220" width="20.625" style="87" customWidth="1"/>
    <col min="9221" max="9472" width="9" style="87"/>
    <col min="9473" max="9473" width="8.625" style="87" customWidth="1"/>
    <col min="9474" max="9474" width="9.625" style="87" customWidth="1"/>
    <col min="9475" max="9475" width="35.375" style="87" customWidth="1"/>
    <col min="9476" max="9476" width="20.625" style="87" customWidth="1"/>
    <col min="9477" max="9728" width="9" style="87"/>
    <col min="9729" max="9729" width="8.625" style="87" customWidth="1"/>
    <col min="9730" max="9730" width="9.625" style="87" customWidth="1"/>
    <col min="9731" max="9731" width="35.375" style="87" customWidth="1"/>
    <col min="9732" max="9732" width="20.625" style="87" customWidth="1"/>
    <col min="9733" max="9984" width="9" style="87"/>
    <col min="9985" max="9985" width="8.625" style="87" customWidth="1"/>
    <col min="9986" max="9986" width="9.625" style="87" customWidth="1"/>
    <col min="9987" max="9987" width="35.375" style="87" customWidth="1"/>
    <col min="9988" max="9988" width="20.625" style="87" customWidth="1"/>
    <col min="9989" max="10240" width="9" style="87"/>
    <col min="10241" max="10241" width="8.625" style="87" customWidth="1"/>
    <col min="10242" max="10242" width="9.625" style="87" customWidth="1"/>
    <col min="10243" max="10243" width="35.375" style="87" customWidth="1"/>
    <col min="10244" max="10244" width="20.625" style="87" customWidth="1"/>
    <col min="10245" max="10496" width="9" style="87"/>
    <col min="10497" max="10497" width="8.625" style="87" customWidth="1"/>
    <col min="10498" max="10498" width="9.625" style="87" customWidth="1"/>
    <col min="10499" max="10499" width="35.375" style="87" customWidth="1"/>
    <col min="10500" max="10500" width="20.625" style="87" customWidth="1"/>
    <col min="10501" max="10752" width="9" style="87"/>
    <col min="10753" max="10753" width="8.625" style="87" customWidth="1"/>
    <col min="10754" max="10754" width="9.625" style="87" customWidth="1"/>
    <col min="10755" max="10755" width="35.375" style="87" customWidth="1"/>
    <col min="10756" max="10756" width="20.625" style="87" customWidth="1"/>
    <col min="10757" max="11008" width="9" style="87"/>
    <col min="11009" max="11009" width="8.625" style="87" customWidth="1"/>
    <col min="11010" max="11010" width="9.625" style="87" customWidth="1"/>
    <col min="11011" max="11011" width="35.375" style="87" customWidth="1"/>
    <col min="11012" max="11012" width="20.625" style="87" customWidth="1"/>
    <col min="11013" max="11264" width="9" style="87"/>
    <col min="11265" max="11265" width="8.625" style="87" customWidth="1"/>
    <col min="11266" max="11266" width="9.625" style="87" customWidth="1"/>
    <col min="11267" max="11267" width="35.375" style="87" customWidth="1"/>
    <col min="11268" max="11268" width="20.625" style="87" customWidth="1"/>
    <col min="11269" max="11520" width="9" style="87"/>
    <col min="11521" max="11521" width="8.625" style="87" customWidth="1"/>
    <col min="11522" max="11522" width="9.625" style="87" customWidth="1"/>
    <col min="11523" max="11523" width="35.375" style="87" customWidth="1"/>
    <col min="11524" max="11524" width="20.625" style="87" customWidth="1"/>
    <col min="11525" max="11776" width="9" style="87"/>
    <col min="11777" max="11777" width="8.625" style="87" customWidth="1"/>
    <col min="11778" max="11778" width="9.625" style="87" customWidth="1"/>
    <col min="11779" max="11779" width="35.375" style="87" customWidth="1"/>
    <col min="11780" max="11780" width="20.625" style="87" customWidth="1"/>
    <col min="11781" max="12032" width="9" style="87"/>
    <col min="12033" max="12033" width="8.625" style="87" customWidth="1"/>
    <col min="12034" max="12034" width="9.625" style="87" customWidth="1"/>
    <col min="12035" max="12035" width="35.375" style="87" customWidth="1"/>
    <col min="12036" max="12036" width="20.625" style="87" customWidth="1"/>
    <col min="12037" max="12288" width="9" style="87"/>
    <col min="12289" max="12289" width="8.625" style="87" customWidth="1"/>
    <col min="12290" max="12290" width="9.625" style="87" customWidth="1"/>
    <col min="12291" max="12291" width="35.375" style="87" customWidth="1"/>
    <col min="12292" max="12292" width="20.625" style="87" customWidth="1"/>
    <col min="12293" max="12544" width="9" style="87"/>
    <col min="12545" max="12545" width="8.625" style="87" customWidth="1"/>
    <col min="12546" max="12546" width="9.625" style="87" customWidth="1"/>
    <col min="12547" max="12547" width="35.375" style="87" customWidth="1"/>
    <col min="12548" max="12548" width="20.625" style="87" customWidth="1"/>
    <col min="12549" max="12800" width="9" style="87"/>
    <col min="12801" max="12801" width="8.625" style="87" customWidth="1"/>
    <col min="12802" max="12802" width="9.625" style="87" customWidth="1"/>
    <col min="12803" max="12803" width="35.375" style="87" customWidth="1"/>
    <col min="12804" max="12804" width="20.625" style="87" customWidth="1"/>
    <col min="12805" max="13056" width="9" style="87"/>
    <col min="13057" max="13057" width="8.625" style="87" customWidth="1"/>
    <col min="13058" max="13058" width="9.625" style="87" customWidth="1"/>
    <col min="13059" max="13059" width="35.375" style="87" customWidth="1"/>
    <col min="13060" max="13060" width="20.625" style="87" customWidth="1"/>
    <col min="13061" max="13312" width="9" style="87"/>
    <col min="13313" max="13313" width="8.625" style="87" customWidth="1"/>
    <col min="13314" max="13314" width="9.625" style="87" customWidth="1"/>
    <col min="13315" max="13315" width="35.375" style="87" customWidth="1"/>
    <col min="13316" max="13316" width="20.625" style="87" customWidth="1"/>
    <col min="13317" max="13568" width="9" style="87"/>
    <col min="13569" max="13569" width="8.625" style="87" customWidth="1"/>
    <col min="13570" max="13570" width="9.625" style="87" customWidth="1"/>
    <col min="13571" max="13571" width="35.375" style="87" customWidth="1"/>
    <col min="13572" max="13572" width="20.625" style="87" customWidth="1"/>
    <col min="13573" max="13824" width="9" style="87"/>
    <col min="13825" max="13825" width="8.625" style="87" customWidth="1"/>
    <col min="13826" max="13826" width="9.625" style="87" customWidth="1"/>
    <col min="13827" max="13827" width="35.375" style="87" customWidth="1"/>
    <col min="13828" max="13828" width="20.625" style="87" customWidth="1"/>
    <col min="13829" max="14080" width="9" style="87"/>
    <col min="14081" max="14081" width="8.625" style="87" customWidth="1"/>
    <col min="14082" max="14082" width="9.625" style="87" customWidth="1"/>
    <col min="14083" max="14083" width="35.375" style="87" customWidth="1"/>
    <col min="14084" max="14084" width="20.625" style="87" customWidth="1"/>
    <col min="14085" max="14336" width="9" style="87"/>
    <col min="14337" max="14337" width="8.625" style="87" customWidth="1"/>
    <col min="14338" max="14338" width="9.625" style="87" customWidth="1"/>
    <col min="14339" max="14339" width="35.375" style="87" customWidth="1"/>
    <col min="14340" max="14340" width="20.625" style="87" customWidth="1"/>
    <col min="14341" max="14592" width="9" style="87"/>
    <col min="14593" max="14593" width="8.625" style="87" customWidth="1"/>
    <col min="14594" max="14594" width="9.625" style="87" customWidth="1"/>
    <col min="14595" max="14595" width="35.375" style="87" customWidth="1"/>
    <col min="14596" max="14596" width="20.625" style="87" customWidth="1"/>
    <col min="14597" max="14848" width="9" style="87"/>
    <col min="14849" max="14849" width="8.625" style="87" customWidth="1"/>
    <col min="14850" max="14850" width="9.625" style="87" customWidth="1"/>
    <col min="14851" max="14851" width="35.375" style="87" customWidth="1"/>
    <col min="14852" max="14852" width="20.625" style="87" customWidth="1"/>
    <col min="14853" max="15104" width="9" style="87"/>
    <col min="15105" max="15105" width="8.625" style="87" customWidth="1"/>
    <col min="15106" max="15106" width="9.625" style="87" customWidth="1"/>
    <col min="15107" max="15107" width="35.375" style="87" customWidth="1"/>
    <col min="15108" max="15108" width="20.625" style="87" customWidth="1"/>
    <col min="15109" max="15360" width="9" style="87"/>
    <col min="15361" max="15361" width="8.625" style="87" customWidth="1"/>
    <col min="15362" max="15362" width="9.625" style="87" customWidth="1"/>
    <col min="15363" max="15363" width="35.375" style="87" customWidth="1"/>
    <col min="15364" max="15364" width="20.625" style="87" customWidth="1"/>
    <col min="15365" max="15616" width="9" style="87"/>
    <col min="15617" max="15617" width="8.625" style="87" customWidth="1"/>
    <col min="15618" max="15618" width="9.625" style="87" customWidth="1"/>
    <col min="15619" max="15619" width="35.375" style="87" customWidth="1"/>
    <col min="15620" max="15620" width="20.625" style="87" customWidth="1"/>
    <col min="15621" max="15872" width="9" style="87"/>
    <col min="15873" max="15873" width="8.625" style="87" customWidth="1"/>
    <col min="15874" max="15874" width="9.625" style="87" customWidth="1"/>
    <col min="15875" max="15875" width="35.375" style="87" customWidth="1"/>
    <col min="15876" max="15876" width="20.625" style="87" customWidth="1"/>
    <col min="15877" max="16128" width="9" style="87"/>
    <col min="16129" max="16129" width="8.625" style="87" customWidth="1"/>
    <col min="16130" max="16130" width="9.625" style="87" customWidth="1"/>
    <col min="16131" max="16131" width="35.375" style="87" customWidth="1"/>
    <col min="16132" max="16132" width="20.625" style="87" customWidth="1"/>
    <col min="16133" max="16384" width="9" style="87"/>
  </cols>
  <sheetData>
    <row r="1" spans="1:5" ht="35.25" customHeight="1">
      <c r="A1" s="108" t="s">
        <v>201</v>
      </c>
      <c r="B1" s="108"/>
      <c r="C1" s="108"/>
      <c r="D1" s="108"/>
    </row>
    <row r="2" spans="1:5" ht="22.9" customHeight="1"/>
    <row r="3" spans="1:5" s="90" customFormat="1" ht="20.25" customHeight="1">
      <c r="A3" s="88" t="s">
        <v>303</v>
      </c>
      <c r="B3" s="88"/>
      <c r="C3" s="60"/>
      <c r="D3" s="89" t="s">
        <v>266</v>
      </c>
      <c r="E3" s="89"/>
    </row>
    <row r="4" spans="1:5" ht="34.9" customHeight="1">
      <c r="A4" s="91" t="s">
        <v>267</v>
      </c>
      <c r="B4" s="91" t="s">
        <v>268</v>
      </c>
      <c r="C4" s="91" t="s">
        <v>269</v>
      </c>
      <c r="D4" s="91" t="s">
        <v>16</v>
      </c>
    </row>
    <row r="5" spans="1:5" s="94" customFormat="1" ht="34.9" customHeight="1">
      <c r="A5" s="92">
        <v>1</v>
      </c>
      <c r="B5" s="92">
        <v>100</v>
      </c>
      <c r="C5" s="92" t="s">
        <v>270</v>
      </c>
      <c r="D5" s="93">
        <f>'100章 (S506线)'!F21</f>
        <v>0</v>
      </c>
    </row>
    <row r="6" spans="1:5" s="94" customFormat="1" ht="34.9" customHeight="1">
      <c r="A6" s="92">
        <v>2</v>
      </c>
      <c r="B6" s="92">
        <v>200</v>
      </c>
      <c r="C6" s="92" t="s">
        <v>202</v>
      </c>
      <c r="D6" s="93">
        <f>'200章 (S506线)'!F79</f>
        <v>0</v>
      </c>
    </row>
    <row r="7" spans="1:5" s="94" customFormat="1" ht="34.9" customHeight="1">
      <c r="A7" s="92">
        <v>3</v>
      </c>
      <c r="B7" s="92">
        <v>300</v>
      </c>
      <c r="C7" s="92" t="s">
        <v>203</v>
      </c>
      <c r="D7" s="93">
        <f>'300章 (S506线)'!F37</f>
        <v>0</v>
      </c>
    </row>
    <row r="8" spans="1:5" s="94" customFormat="1" ht="34.9" customHeight="1">
      <c r="A8" s="92">
        <v>4</v>
      </c>
      <c r="B8" s="92">
        <v>400</v>
      </c>
      <c r="C8" s="92" t="s">
        <v>204</v>
      </c>
      <c r="D8" s="93">
        <v>0</v>
      </c>
    </row>
    <row r="9" spans="1:5" s="94" customFormat="1" ht="34.9" customHeight="1">
      <c r="A9" s="92">
        <v>5</v>
      </c>
      <c r="B9" s="92">
        <v>500</v>
      </c>
      <c r="C9" s="92" t="s">
        <v>271</v>
      </c>
      <c r="D9" s="93">
        <v>0</v>
      </c>
    </row>
    <row r="10" spans="1:5" s="94" customFormat="1" ht="34.9" customHeight="1">
      <c r="A10" s="92">
        <v>6</v>
      </c>
      <c r="B10" s="92">
        <v>600</v>
      </c>
      <c r="C10" s="92" t="s">
        <v>205</v>
      </c>
      <c r="D10" s="93">
        <v>0</v>
      </c>
    </row>
    <row r="11" spans="1:5" s="94" customFormat="1" ht="34.9" customHeight="1">
      <c r="A11" s="92">
        <v>7</v>
      </c>
      <c r="B11" s="92">
        <v>700</v>
      </c>
      <c r="C11" s="92" t="s">
        <v>272</v>
      </c>
      <c r="D11" s="93">
        <v>0</v>
      </c>
    </row>
    <row r="12" spans="1:5" s="94" customFormat="1" ht="34.9" customHeight="1">
      <c r="A12" s="92">
        <v>8</v>
      </c>
      <c r="B12" s="107" t="s">
        <v>273</v>
      </c>
      <c r="C12" s="107"/>
      <c r="D12" s="93">
        <f>IF(D5=0,0,SUM(D5:D11))</f>
        <v>0</v>
      </c>
    </row>
    <row r="13" spans="1:5" s="94" customFormat="1" ht="34.9" customHeight="1">
      <c r="A13" s="92">
        <v>9</v>
      </c>
      <c r="B13" s="109" t="s">
        <v>274</v>
      </c>
      <c r="C13" s="107"/>
      <c r="D13" s="93">
        <v>0</v>
      </c>
    </row>
    <row r="14" spans="1:5" s="94" customFormat="1" ht="34.9" customHeight="1">
      <c r="A14" s="92">
        <v>10</v>
      </c>
      <c r="B14" s="109" t="s">
        <v>275</v>
      </c>
      <c r="C14" s="107"/>
      <c r="D14" s="93">
        <f>IF(D12=0,0,D12-D13)</f>
        <v>0</v>
      </c>
    </row>
    <row r="15" spans="1:5" s="94" customFormat="1" ht="34.9" customHeight="1">
      <c r="A15" s="92">
        <v>11</v>
      </c>
      <c r="B15" s="107" t="s">
        <v>276</v>
      </c>
      <c r="C15" s="107"/>
      <c r="D15" s="95">
        <v>0</v>
      </c>
    </row>
    <row r="16" spans="1:5" s="94" customFormat="1" ht="34.9" customHeight="1">
      <c r="A16" s="92">
        <v>12</v>
      </c>
      <c r="B16" s="107" t="s">
        <v>277</v>
      </c>
      <c r="C16" s="107"/>
      <c r="D16" s="93">
        <f>IF(D12=0,0,ROUND(D14*3%,0))</f>
        <v>0</v>
      </c>
    </row>
    <row r="17" spans="1:4" s="94" customFormat="1" ht="34.9" customHeight="1">
      <c r="A17" s="92">
        <v>13</v>
      </c>
      <c r="B17" s="107" t="s">
        <v>278</v>
      </c>
      <c r="C17" s="107"/>
      <c r="D17" s="93">
        <f>IF(D12=0,0,D12+D15+D16)</f>
        <v>0</v>
      </c>
    </row>
  </sheetData>
  <sheetProtection password="C6D1" sheet="1" objects="1" scenarios="1" formatCells="0" formatColumns="0" formatRows="0"/>
  <mergeCells count="7">
    <mergeCell ref="B17:C17"/>
    <mergeCell ref="A1:D1"/>
    <mergeCell ref="B12:C12"/>
    <mergeCell ref="B13:C13"/>
    <mergeCell ref="B14:C14"/>
    <mergeCell ref="B15:C15"/>
    <mergeCell ref="B16:C16"/>
  </mergeCells>
  <phoneticPr fontId="34"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7">
    <tabColor rgb="FFFFFF00"/>
  </sheetPr>
  <dimension ref="A1:AZ29"/>
  <sheetViews>
    <sheetView showGridLines="0" view="pageBreakPreview" topLeftCell="A16" zoomScaleNormal="100" workbookViewId="0">
      <selection activeCell="A21" sqref="A21"/>
    </sheetView>
  </sheetViews>
  <sheetFormatPr defaultRowHeight="30.75"/>
  <cols>
    <col min="1" max="1" width="75.125" style="21" customWidth="1"/>
    <col min="2" max="2" width="0.875" style="21" customWidth="1"/>
    <col min="3" max="52" width="9" style="22"/>
    <col min="53" max="256" width="9" style="21"/>
    <col min="257" max="257" width="75.125" style="21" customWidth="1"/>
    <col min="258" max="258" width="0.875" style="21" customWidth="1"/>
    <col min="259" max="512" width="9" style="21"/>
    <col min="513" max="513" width="75.125" style="21" customWidth="1"/>
    <col min="514" max="514" width="0.875" style="21" customWidth="1"/>
    <col min="515" max="768" width="9" style="21"/>
    <col min="769" max="769" width="75.125" style="21" customWidth="1"/>
    <col min="770" max="770" width="0.875" style="21" customWidth="1"/>
    <col min="771" max="1024" width="9" style="21"/>
    <col min="1025" max="1025" width="75.125" style="21" customWidth="1"/>
    <col min="1026" max="1026" width="0.875" style="21" customWidth="1"/>
    <col min="1027" max="1280" width="9" style="21"/>
    <col min="1281" max="1281" width="75.125" style="21" customWidth="1"/>
    <col min="1282" max="1282" width="0.875" style="21" customWidth="1"/>
    <col min="1283" max="1536" width="9" style="21"/>
    <col min="1537" max="1537" width="75.125" style="21" customWidth="1"/>
    <col min="1538" max="1538" width="0.875" style="21" customWidth="1"/>
    <col min="1539" max="1792" width="9" style="21"/>
    <col min="1793" max="1793" width="75.125" style="21" customWidth="1"/>
    <col min="1794" max="1794" width="0.875" style="21" customWidth="1"/>
    <col min="1795" max="2048" width="9" style="21"/>
    <col min="2049" max="2049" width="75.125" style="21" customWidth="1"/>
    <col min="2050" max="2050" width="0.875" style="21" customWidth="1"/>
    <col min="2051" max="2304" width="9" style="21"/>
    <col min="2305" max="2305" width="75.125" style="21" customWidth="1"/>
    <col min="2306" max="2306" width="0.875" style="21" customWidth="1"/>
    <col min="2307" max="2560" width="9" style="21"/>
    <col min="2561" max="2561" width="75.125" style="21" customWidth="1"/>
    <col min="2562" max="2562" width="0.875" style="21" customWidth="1"/>
    <col min="2563" max="2816" width="9" style="21"/>
    <col min="2817" max="2817" width="75.125" style="21" customWidth="1"/>
    <col min="2818" max="2818" width="0.875" style="21" customWidth="1"/>
    <col min="2819" max="3072" width="9" style="21"/>
    <col min="3073" max="3073" width="75.125" style="21" customWidth="1"/>
    <col min="3074" max="3074" width="0.875" style="21" customWidth="1"/>
    <col min="3075" max="3328" width="9" style="21"/>
    <col min="3329" max="3329" width="75.125" style="21" customWidth="1"/>
    <col min="3330" max="3330" width="0.875" style="21" customWidth="1"/>
    <col min="3331" max="3584" width="9" style="21"/>
    <col min="3585" max="3585" width="75.125" style="21" customWidth="1"/>
    <col min="3586" max="3586" width="0.875" style="21" customWidth="1"/>
    <col min="3587" max="3840" width="9" style="21"/>
    <col min="3841" max="3841" width="75.125" style="21" customWidth="1"/>
    <col min="3842" max="3842" width="0.875" style="21" customWidth="1"/>
    <col min="3843" max="4096" width="9" style="21"/>
    <col min="4097" max="4097" width="75.125" style="21" customWidth="1"/>
    <col min="4098" max="4098" width="0.875" style="21" customWidth="1"/>
    <col min="4099" max="4352" width="9" style="21"/>
    <col min="4353" max="4353" width="75.125" style="21" customWidth="1"/>
    <col min="4354" max="4354" width="0.875" style="21" customWidth="1"/>
    <col min="4355" max="4608" width="9" style="21"/>
    <col min="4609" max="4609" width="75.125" style="21" customWidth="1"/>
    <col min="4610" max="4610" width="0.875" style="21" customWidth="1"/>
    <col min="4611" max="4864" width="9" style="21"/>
    <col min="4865" max="4865" width="75.125" style="21" customWidth="1"/>
    <col min="4866" max="4866" width="0.875" style="21" customWidth="1"/>
    <col min="4867" max="5120" width="9" style="21"/>
    <col min="5121" max="5121" width="75.125" style="21" customWidth="1"/>
    <col min="5122" max="5122" width="0.875" style="21" customWidth="1"/>
    <col min="5123" max="5376" width="9" style="21"/>
    <col min="5377" max="5377" width="75.125" style="21" customWidth="1"/>
    <col min="5378" max="5378" width="0.875" style="21" customWidth="1"/>
    <col min="5379" max="5632" width="9" style="21"/>
    <col min="5633" max="5633" width="75.125" style="21" customWidth="1"/>
    <col min="5634" max="5634" width="0.875" style="21" customWidth="1"/>
    <col min="5635" max="5888" width="9" style="21"/>
    <col min="5889" max="5889" width="75.125" style="21" customWidth="1"/>
    <col min="5890" max="5890" width="0.875" style="21" customWidth="1"/>
    <col min="5891" max="6144" width="9" style="21"/>
    <col min="6145" max="6145" width="75.125" style="21" customWidth="1"/>
    <col min="6146" max="6146" width="0.875" style="21" customWidth="1"/>
    <col min="6147" max="6400" width="9" style="21"/>
    <col min="6401" max="6401" width="75.125" style="21" customWidth="1"/>
    <col min="6402" max="6402" width="0.875" style="21" customWidth="1"/>
    <col min="6403" max="6656" width="9" style="21"/>
    <col min="6657" max="6657" width="75.125" style="21" customWidth="1"/>
    <col min="6658" max="6658" width="0.875" style="21" customWidth="1"/>
    <col min="6659" max="6912" width="9" style="21"/>
    <col min="6913" max="6913" width="75.125" style="21" customWidth="1"/>
    <col min="6914" max="6914" width="0.875" style="21" customWidth="1"/>
    <col min="6915" max="7168" width="9" style="21"/>
    <col min="7169" max="7169" width="75.125" style="21" customWidth="1"/>
    <col min="7170" max="7170" width="0.875" style="21" customWidth="1"/>
    <col min="7171" max="7424" width="9" style="21"/>
    <col min="7425" max="7425" width="75.125" style="21" customWidth="1"/>
    <col min="7426" max="7426" width="0.875" style="21" customWidth="1"/>
    <col min="7427" max="7680" width="9" style="21"/>
    <col min="7681" max="7681" width="75.125" style="21" customWidth="1"/>
    <col min="7682" max="7682" width="0.875" style="21" customWidth="1"/>
    <col min="7683" max="7936" width="9" style="21"/>
    <col min="7937" max="7937" width="75.125" style="21" customWidth="1"/>
    <col min="7938" max="7938" width="0.875" style="21" customWidth="1"/>
    <col min="7939" max="8192" width="9" style="21"/>
    <col min="8193" max="8193" width="75.125" style="21" customWidth="1"/>
    <col min="8194" max="8194" width="0.875" style="21" customWidth="1"/>
    <col min="8195" max="8448" width="9" style="21"/>
    <col min="8449" max="8449" width="75.125" style="21" customWidth="1"/>
    <col min="8450" max="8450" width="0.875" style="21" customWidth="1"/>
    <col min="8451" max="8704" width="9" style="21"/>
    <col min="8705" max="8705" width="75.125" style="21" customWidth="1"/>
    <col min="8706" max="8706" width="0.875" style="21" customWidth="1"/>
    <col min="8707" max="8960" width="9" style="21"/>
    <col min="8961" max="8961" width="75.125" style="21" customWidth="1"/>
    <col min="8962" max="8962" width="0.875" style="21" customWidth="1"/>
    <col min="8963" max="9216" width="9" style="21"/>
    <col min="9217" max="9217" width="75.125" style="21" customWidth="1"/>
    <col min="9218" max="9218" width="0.875" style="21" customWidth="1"/>
    <col min="9219" max="9472" width="9" style="21"/>
    <col min="9473" max="9473" width="75.125" style="21" customWidth="1"/>
    <col min="9474" max="9474" width="0.875" style="21" customWidth="1"/>
    <col min="9475" max="9728" width="9" style="21"/>
    <col min="9729" max="9729" width="75.125" style="21" customWidth="1"/>
    <col min="9730" max="9730" width="0.875" style="21" customWidth="1"/>
    <col min="9731" max="9984" width="9" style="21"/>
    <col min="9985" max="9985" width="75.125" style="21" customWidth="1"/>
    <col min="9986" max="9986" width="0.875" style="21" customWidth="1"/>
    <col min="9987" max="10240" width="9" style="21"/>
    <col min="10241" max="10241" width="75.125" style="21" customWidth="1"/>
    <col min="10242" max="10242" width="0.875" style="21" customWidth="1"/>
    <col min="10243" max="10496" width="9" style="21"/>
    <col min="10497" max="10497" width="75.125" style="21" customWidth="1"/>
    <col min="10498" max="10498" width="0.875" style="21" customWidth="1"/>
    <col min="10499" max="10752" width="9" style="21"/>
    <col min="10753" max="10753" width="75.125" style="21" customWidth="1"/>
    <col min="10754" max="10754" width="0.875" style="21" customWidth="1"/>
    <col min="10755" max="11008" width="9" style="21"/>
    <col min="11009" max="11009" width="75.125" style="21" customWidth="1"/>
    <col min="11010" max="11010" width="0.875" style="21" customWidth="1"/>
    <col min="11011" max="11264" width="9" style="21"/>
    <col min="11265" max="11265" width="75.125" style="21" customWidth="1"/>
    <col min="11266" max="11266" width="0.875" style="21" customWidth="1"/>
    <col min="11267" max="11520" width="9" style="21"/>
    <col min="11521" max="11521" width="75.125" style="21" customWidth="1"/>
    <col min="11522" max="11522" width="0.875" style="21" customWidth="1"/>
    <col min="11523" max="11776" width="9" style="21"/>
    <col min="11777" max="11777" width="75.125" style="21" customWidth="1"/>
    <col min="11778" max="11778" width="0.875" style="21" customWidth="1"/>
    <col min="11779" max="12032" width="9" style="21"/>
    <col min="12033" max="12033" width="75.125" style="21" customWidth="1"/>
    <col min="12034" max="12034" width="0.875" style="21" customWidth="1"/>
    <col min="12035" max="12288" width="9" style="21"/>
    <col min="12289" max="12289" width="75.125" style="21" customWidth="1"/>
    <col min="12290" max="12290" width="0.875" style="21" customWidth="1"/>
    <col min="12291" max="12544" width="9" style="21"/>
    <col min="12545" max="12545" width="75.125" style="21" customWidth="1"/>
    <col min="12546" max="12546" width="0.875" style="21" customWidth="1"/>
    <col min="12547" max="12800" width="9" style="21"/>
    <col min="12801" max="12801" width="75.125" style="21" customWidth="1"/>
    <col min="12802" max="12802" width="0.875" style="21" customWidth="1"/>
    <col min="12803" max="13056" width="9" style="21"/>
    <col min="13057" max="13057" width="75.125" style="21" customWidth="1"/>
    <col min="13058" max="13058" width="0.875" style="21" customWidth="1"/>
    <col min="13059" max="13312" width="9" style="21"/>
    <col min="13313" max="13313" width="75.125" style="21" customWidth="1"/>
    <col min="13314" max="13314" width="0.875" style="21" customWidth="1"/>
    <col min="13315" max="13568" width="9" style="21"/>
    <col min="13569" max="13569" width="75.125" style="21" customWidth="1"/>
    <col min="13570" max="13570" width="0.875" style="21" customWidth="1"/>
    <col min="13571" max="13824" width="9" style="21"/>
    <col min="13825" max="13825" width="75.125" style="21" customWidth="1"/>
    <col min="13826" max="13826" width="0.875" style="21" customWidth="1"/>
    <col min="13827" max="14080" width="9" style="21"/>
    <col min="14081" max="14081" width="75.125" style="21" customWidth="1"/>
    <col min="14082" max="14082" width="0.875" style="21" customWidth="1"/>
    <col min="14083" max="14336" width="9" style="21"/>
    <col min="14337" max="14337" width="75.125" style="21" customWidth="1"/>
    <col min="14338" max="14338" width="0.875" style="21" customWidth="1"/>
    <col min="14339" max="14592" width="9" style="21"/>
    <col min="14593" max="14593" width="75.125" style="21" customWidth="1"/>
    <col min="14594" max="14594" width="0.875" style="21" customWidth="1"/>
    <col min="14595" max="14848" width="9" style="21"/>
    <col min="14849" max="14849" width="75.125" style="21" customWidth="1"/>
    <col min="14850" max="14850" width="0.875" style="21" customWidth="1"/>
    <col min="14851" max="15104" width="9" style="21"/>
    <col min="15105" max="15105" width="75.125" style="21" customWidth="1"/>
    <col min="15106" max="15106" width="0.875" style="21" customWidth="1"/>
    <col min="15107" max="15360" width="9" style="21"/>
    <col min="15361" max="15361" width="75.125" style="21" customWidth="1"/>
    <col min="15362" max="15362" width="0.875" style="21" customWidth="1"/>
    <col min="15363" max="15616" width="9" style="21"/>
    <col min="15617" max="15617" width="75.125" style="21" customWidth="1"/>
    <col min="15618" max="15618" width="0.875" style="21" customWidth="1"/>
    <col min="15619" max="15872" width="9" style="21"/>
    <col min="15873" max="15873" width="75.125" style="21" customWidth="1"/>
    <col min="15874" max="15874" width="0.875" style="21" customWidth="1"/>
    <col min="15875" max="16128" width="9" style="21"/>
    <col min="16129" max="16129" width="75.125" style="21" customWidth="1"/>
    <col min="16130" max="16130" width="0.875" style="21" customWidth="1"/>
    <col min="16131" max="16384" width="9" style="21"/>
  </cols>
  <sheetData>
    <row r="1" spans="1:3" s="22" customFormat="1" ht="42" customHeight="1">
      <c r="A1" s="20" t="s">
        <v>309</v>
      </c>
      <c r="B1" s="21"/>
    </row>
    <row r="2" spans="1:3" s="22" customFormat="1" ht="39.950000000000003" customHeight="1">
      <c r="A2" s="23" t="s">
        <v>20</v>
      </c>
      <c r="B2" s="21"/>
    </row>
    <row r="3" spans="1:3" s="22" customFormat="1" ht="72">
      <c r="A3" s="24" t="s">
        <v>21</v>
      </c>
      <c r="B3" s="21"/>
    </row>
    <row r="4" spans="1:3" s="22" customFormat="1" ht="43.5">
      <c r="A4" s="21" t="s">
        <v>22</v>
      </c>
      <c r="B4" s="21"/>
    </row>
    <row r="5" spans="1:3" s="22" customFormat="1" ht="87">
      <c r="A5" s="25" t="s">
        <v>23</v>
      </c>
      <c r="B5" s="21"/>
      <c r="C5" s="99"/>
    </row>
    <row r="6" spans="1:3" s="22" customFormat="1" ht="60">
      <c r="A6" s="21" t="s">
        <v>262</v>
      </c>
      <c r="B6" s="21"/>
    </row>
    <row r="7" spans="1:3" s="22" customFormat="1" ht="45">
      <c r="A7" s="21" t="s">
        <v>263</v>
      </c>
      <c r="B7" s="21"/>
    </row>
    <row r="8" spans="1:3" s="22" customFormat="1" ht="43.5">
      <c r="A8" s="21" t="s">
        <v>24</v>
      </c>
      <c r="B8" s="21"/>
    </row>
    <row r="9" spans="1:3" s="22" customFormat="1" ht="43.5">
      <c r="A9" s="21" t="s">
        <v>25</v>
      </c>
      <c r="B9" s="21"/>
    </row>
    <row r="10" spans="1:3" s="22" customFormat="1" ht="39.950000000000003" customHeight="1">
      <c r="A10" s="23" t="s">
        <v>26</v>
      </c>
      <c r="B10" s="21"/>
    </row>
    <row r="11" spans="1:3" s="22" customFormat="1" ht="43.5">
      <c r="A11" s="21" t="s">
        <v>27</v>
      </c>
      <c r="B11" s="21"/>
    </row>
    <row r="12" spans="1:3" s="22" customFormat="1" ht="57.75">
      <c r="A12" s="21" t="s">
        <v>28</v>
      </c>
      <c r="B12" s="21"/>
    </row>
    <row r="13" spans="1:3" s="22" customFormat="1" ht="57.75">
      <c r="A13" s="21" t="s">
        <v>29</v>
      </c>
      <c r="B13" s="21"/>
    </row>
    <row r="14" spans="1:3" s="22" customFormat="1" ht="57.75">
      <c r="A14" s="21" t="s">
        <v>30</v>
      </c>
      <c r="B14" s="21"/>
    </row>
    <row r="15" spans="1:3" s="22" customFormat="1" ht="43.5">
      <c r="A15" s="21" t="s">
        <v>31</v>
      </c>
      <c r="B15" s="21"/>
    </row>
    <row r="16" spans="1:3" s="22" customFormat="1">
      <c r="A16" s="21" t="s">
        <v>32</v>
      </c>
      <c r="B16" s="21"/>
    </row>
    <row r="17" spans="1:52" ht="31.5">
      <c r="A17" s="21" t="s">
        <v>33</v>
      </c>
    </row>
    <row r="18" spans="1:52" s="25" customFormat="1" ht="39.950000000000003" customHeight="1">
      <c r="A18" s="26" t="s">
        <v>34</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s="25" customFormat="1" ht="39.950000000000003" customHeight="1">
      <c r="A19" s="26" t="s">
        <v>35</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s="11" customFormat="1" ht="102.75">
      <c r="A20" s="15" t="s">
        <v>264</v>
      </c>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s="9" customFormat="1" ht="146.25">
      <c r="A21" s="28" t="s">
        <v>312</v>
      </c>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25" customFormat="1">
      <c r="A22" s="14" t="s">
        <v>36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c r="A23" s="29" t="s">
        <v>37</v>
      </c>
    </row>
    <row r="24" spans="1:52" ht="43.5">
      <c r="A24" s="29" t="s">
        <v>38</v>
      </c>
    </row>
    <row r="25" spans="1:52" ht="57.75">
      <c r="A25" s="14" t="s">
        <v>39</v>
      </c>
    </row>
    <row r="26" spans="1:52" ht="43.5">
      <c r="A26" s="25" t="s">
        <v>40</v>
      </c>
    </row>
    <row r="27" spans="1:52" ht="43.5">
      <c r="A27" s="25" t="s">
        <v>41</v>
      </c>
    </row>
    <row r="28" spans="1:52" ht="43.5">
      <c r="A28" s="14" t="s">
        <v>42</v>
      </c>
    </row>
    <row r="29" spans="1:52" ht="57.75">
      <c r="A29" s="14" t="s">
        <v>198</v>
      </c>
    </row>
  </sheetData>
  <sheetProtection password="C6D1" sheet="1" objects="1" scenarios="1" formatCells="0" formatColumns="0" formatRows="0"/>
  <phoneticPr fontId="34"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codeName="Sheet8">
    <tabColor rgb="FFFFFF00"/>
  </sheetPr>
  <dimension ref="A1:G22"/>
  <sheetViews>
    <sheetView showGridLines="0" showZeros="0" view="pageBreakPreview" zoomScaleNormal="100" workbookViewId="0">
      <selection activeCell="B13" sqref="B13"/>
    </sheetView>
  </sheetViews>
  <sheetFormatPr defaultRowHeight="12.75"/>
  <cols>
    <col min="1" max="1" width="8.625" style="32" customWidth="1"/>
    <col min="2" max="2" width="30.125" style="31" customWidth="1"/>
    <col min="3" max="3" width="5.625" style="32" customWidth="1"/>
    <col min="4" max="4" width="7.625" style="33" customWidth="1"/>
    <col min="5" max="5" width="11.625" style="34" customWidth="1"/>
    <col min="6" max="6" width="11.625" style="35" customWidth="1"/>
    <col min="7" max="256" width="9" style="33"/>
    <col min="257" max="257" width="8.625" style="33" customWidth="1"/>
    <col min="258" max="258" width="30.125" style="33" customWidth="1"/>
    <col min="259" max="259" width="5.625" style="33" customWidth="1"/>
    <col min="260" max="260" width="7.625" style="33" customWidth="1"/>
    <col min="261" max="262" width="11.625" style="33" customWidth="1"/>
    <col min="263" max="512" width="9" style="33"/>
    <col min="513" max="513" width="8.625" style="33" customWidth="1"/>
    <col min="514" max="514" width="30.125" style="33" customWidth="1"/>
    <col min="515" max="515" width="5.625" style="33" customWidth="1"/>
    <col min="516" max="516" width="7.625" style="33" customWidth="1"/>
    <col min="517" max="518" width="11.625" style="33" customWidth="1"/>
    <col min="519" max="768" width="9" style="33"/>
    <col min="769" max="769" width="8.625" style="33" customWidth="1"/>
    <col min="770" max="770" width="30.125" style="33" customWidth="1"/>
    <col min="771" max="771" width="5.625" style="33" customWidth="1"/>
    <col min="772" max="772" width="7.625" style="33" customWidth="1"/>
    <col min="773" max="774" width="11.625" style="33" customWidth="1"/>
    <col min="775" max="1024" width="9" style="33"/>
    <col min="1025" max="1025" width="8.625" style="33" customWidth="1"/>
    <col min="1026" max="1026" width="30.125" style="33" customWidth="1"/>
    <col min="1027" max="1027" width="5.625" style="33" customWidth="1"/>
    <col min="1028" max="1028" width="7.625" style="33" customWidth="1"/>
    <col min="1029" max="1030" width="11.625" style="33" customWidth="1"/>
    <col min="1031" max="1280" width="9" style="33"/>
    <col min="1281" max="1281" width="8.625" style="33" customWidth="1"/>
    <col min="1282" max="1282" width="30.125" style="33" customWidth="1"/>
    <col min="1283" max="1283" width="5.625" style="33" customWidth="1"/>
    <col min="1284" max="1284" width="7.625" style="33" customWidth="1"/>
    <col min="1285" max="1286" width="11.625" style="33" customWidth="1"/>
    <col min="1287" max="1536" width="9" style="33"/>
    <col min="1537" max="1537" width="8.625" style="33" customWidth="1"/>
    <col min="1538" max="1538" width="30.125" style="33" customWidth="1"/>
    <col min="1539" max="1539" width="5.625" style="33" customWidth="1"/>
    <col min="1540" max="1540" width="7.625" style="33" customWidth="1"/>
    <col min="1541" max="1542" width="11.625" style="33" customWidth="1"/>
    <col min="1543" max="1792" width="9" style="33"/>
    <col min="1793" max="1793" width="8.625" style="33" customWidth="1"/>
    <col min="1794" max="1794" width="30.125" style="33" customWidth="1"/>
    <col min="1795" max="1795" width="5.625" style="33" customWidth="1"/>
    <col min="1796" max="1796" width="7.625" style="33" customWidth="1"/>
    <col min="1797" max="1798" width="11.625" style="33" customWidth="1"/>
    <col min="1799" max="2048" width="9" style="33"/>
    <col min="2049" max="2049" width="8.625" style="33" customWidth="1"/>
    <col min="2050" max="2050" width="30.125" style="33" customWidth="1"/>
    <col min="2051" max="2051" width="5.625" style="33" customWidth="1"/>
    <col min="2052" max="2052" width="7.625" style="33" customWidth="1"/>
    <col min="2053" max="2054" width="11.625" style="33" customWidth="1"/>
    <col min="2055" max="2304" width="9" style="33"/>
    <col min="2305" max="2305" width="8.625" style="33" customWidth="1"/>
    <col min="2306" max="2306" width="30.125" style="33" customWidth="1"/>
    <col min="2307" max="2307" width="5.625" style="33" customWidth="1"/>
    <col min="2308" max="2308" width="7.625" style="33" customWidth="1"/>
    <col min="2309" max="2310" width="11.625" style="33" customWidth="1"/>
    <col min="2311" max="2560" width="9" style="33"/>
    <col min="2561" max="2561" width="8.625" style="33" customWidth="1"/>
    <col min="2562" max="2562" width="30.125" style="33" customWidth="1"/>
    <col min="2563" max="2563" width="5.625" style="33" customWidth="1"/>
    <col min="2564" max="2564" width="7.625" style="33" customWidth="1"/>
    <col min="2565" max="2566" width="11.625" style="33" customWidth="1"/>
    <col min="2567" max="2816" width="9" style="33"/>
    <col min="2817" max="2817" width="8.625" style="33" customWidth="1"/>
    <col min="2818" max="2818" width="30.125" style="33" customWidth="1"/>
    <col min="2819" max="2819" width="5.625" style="33" customWidth="1"/>
    <col min="2820" max="2820" width="7.625" style="33" customWidth="1"/>
    <col min="2821" max="2822" width="11.625" style="33" customWidth="1"/>
    <col min="2823" max="3072" width="9" style="33"/>
    <col min="3073" max="3073" width="8.625" style="33" customWidth="1"/>
    <col min="3074" max="3074" width="30.125" style="33" customWidth="1"/>
    <col min="3075" max="3075" width="5.625" style="33" customWidth="1"/>
    <col min="3076" max="3076" width="7.625" style="33" customWidth="1"/>
    <col min="3077" max="3078" width="11.625" style="33" customWidth="1"/>
    <col min="3079" max="3328" width="9" style="33"/>
    <col min="3329" max="3329" width="8.625" style="33" customWidth="1"/>
    <col min="3330" max="3330" width="30.125" style="33" customWidth="1"/>
    <col min="3331" max="3331" width="5.625" style="33" customWidth="1"/>
    <col min="3332" max="3332" width="7.625" style="33" customWidth="1"/>
    <col min="3333" max="3334" width="11.625" style="33" customWidth="1"/>
    <col min="3335" max="3584" width="9" style="33"/>
    <col min="3585" max="3585" width="8.625" style="33" customWidth="1"/>
    <col min="3586" max="3586" width="30.125" style="33" customWidth="1"/>
    <col min="3587" max="3587" width="5.625" style="33" customWidth="1"/>
    <col min="3588" max="3588" width="7.625" style="33" customWidth="1"/>
    <col min="3589" max="3590" width="11.625" style="33" customWidth="1"/>
    <col min="3591" max="3840" width="9" style="33"/>
    <col min="3841" max="3841" width="8.625" style="33" customWidth="1"/>
    <col min="3842" max="3842" width="30.125" style="33" customWidth="1"/>
    <col min="3843" max="3843" width="5.625" style="33" customWidth="1"/>
    <col min="3844" max="3844" width="7.625" style="33" customWidth="1"/>
    <col min="3845" max="3846" width="11.625" style="33" customWidth="1"/>
    <col min="3847" max="4096" width="9" style="33"/>
    <col min="4097" max="4097" width="8.625" style="33" customWidth="1"/>
    <col min="4098" max="4098" width="30.125" style="33" customWidth="1"/>
    <col min="4099" max="4099" width="5.625" style="33" customWidth="1"/>
    <col min="4100" max="4100" width="7.625" style="33" customWidth="1"/>
    <col min="4101" max="4102" width="11.625" style="33" customWidth="1"/>
    <col min="4103" max="4352" width="9" style="33"/>
    <col min="4353" max="4353" width="8.625" style="33" customWidth="1"/>
    <col min="4354" max="4354" width="30.125" style="33" customWidth="1"/>
    <col min="4355" max="4355" width="5.625" style="33" customWidth="1"/>
    <col min="4356" max="4356" width="7.625" style="33" customWidth="1"/>
    <col min="4357" max="4358" width="11.625" style="33" customWidth="1"/>
    <col min="4359" max="4608" width="9" style="33"/>
    <col min="4609" max="4609" width="8.625" style="33" customWidth="1"/>
    <col min="4610" max="4610" width="30.125" style="33" customWidth="1"/>
    <col min="4611" max="4611" width="5.625" style="33" customWidth="1"/>
    <col min="4612" max="4612" width="7.625" style="33" customWidth="1"/>
    <col min="4613" max="4614" width="11.625" style="33" customWidth="1"/>
    <col min="4615" max="4864" width="9" style="33"/>
    <col min="4865" max="4865" width="8.625" style="33" customWidth="1"/>
    <col min="4866" max="4866" width="30.125" style="33" customWidth="1"/>
    <col min="4867" max="4867" width="5.625" style="33" customWidth="1"/>
    <col min="4868" max="4868" width="7.625" style="33" customWidth="1"/>
    <col min="4869" max="4870" width="11.625" style="33" customWidth="1"/>
    <col min="4871" max="5120" width="9" style="33"/>
    <col min="5121" max="5121" width="8.625" style="33" customWidth="1"/>
    <col min="5122" max="5122" width="30.125" style="33" customWidth="1"/>
    <col min="5123" max="5123" width="5.625" style="33" customWidth="1"/>
    <col min="5124" max="5124" width="7.625" style="33" customWidth="1"/>
    <col min="5125" max="5126" width="11.625" style="33" customWidth="1"/>
    <col min="5127" max="5376" width="9" style="33"/>
    <col min="5377" max="5377" width="8.625" style="33" customWidth="1"/>
    <col min="5378" max="5378" width="30.125" style="33" customWidth="1"/>
    <col min="5379" max="5379" width="5.625" style="33" customWidth="1"/>
    <col min="5380" max="5380" width="7.625" style="33" customWidth="1"/>
    <col min="5381" max="5382" width="11.625" style="33" customWidth="1"/>
    <col min="5383" max="5632" width="9" style="33"/>
    <col min="5633" max="5633" width="8.625" style="33" customWidth="1"/>
    <col min="5634" max="5634" width="30.125" style="33" customWidth="1"/>
    <col min="5635" max="5635" width="5.625" style="33" customWidth="1"/>
    <col min="5636" max="5636" width="7.625" style="33" customWidth="1"/>
    <col min="5637" max="5638" width="11.625" style="33" customWidth="1"/>
    <col min="5639" max="5888" width="9" style="33"/>
    <col min="5889" max="5889" width="8.625" style="33" customWidth="1"/>
    <col min="5890" max="5890" width="30.125" style="33" customWidth="1"/>
    <col min="5891" max="5891" width="5.625" style="33" customWidth="1"/>
    <col min="5892" max="5892" width="7.625" style="33" customWidth="1"/>
    <col min="5893" max="5894" width="11.625" style="33" customWidth="1"/>
    <col min="5895" max="6144" width="9" style="33"/>
    <col min="6145" max="6145" width="8.625" style="33" customWidth="1"/>
    <col min="6146" max="6146" width="30.125" style="33" customWidth="1"/>
    <col min="6147" max="6147" width="5.625" style="33" customWidth="1"/>
    <col min="6148" max="6148" width="7.625" style="33" customWidth="1"/>
    <col min="6149" max="6150" width="11.625" style="33" customWidth="1"/>
    <col min="6151" max="6400" width="9" style="33"/>
    <col min="6401" max="6401" width="8.625" style="33" customWidth="1"/>
    <col min="6402" max="6402" width="30.125" style="33" customWidth="1"/>
    <col min="6403" max="6403" width="5.625" style="33" customWidth="1"/>
    <col min="6404" max="6404" width="7.625" style="33" customWidth="1"/>
    <col min="6405" max="6406" width="11.625" style="33" customWidth="1"/>
    <col min="6407" max="6656" width="9" style="33"/>
    <col min="6657" max="6657" width="8.625" style="33" customWidth="1"/>
    <col min="6658" max="6658" width="30.125" style="33" customWidth="1"/>
    <col min="6659" max="6659" width="5.625" style="33" customWidth="1"/>
    <col min="6660" max="6660" width="7.625" style="33" customWidth="1"/>
    <col min="6661" max="6662" width="11.625" style="33" customWidth="1"/>
    <col min="6663" max="6912" width="9" style="33"/>
    <col min="6913" max="6913" width="8.625" style="33" customWidth="1"/>
    <col min="6914" max="6914" width="30.125" style="33" customWidth="1"/>
    <col min="6915" max="6915" width="5.625" style="33" customWidth="1"/>
    <col min="6916" max="6916" width="7.625" style="33" customWidth="1"/>
    <col min="6917" max="6918" width="11.625" style="33" customWidth="1"/>
    <col min="6919" max="7168" width="9" style="33"/>
    <col min="7169" max="7169" width="8.625" style="33" customWidth="1"/>
    <col min="7170" max="7170" width="30.125" style="33" customWidth="1"/>
    <col min="7171" max="7171" width="5.625" style="33" customWidth="1"/>
    <col min="7172" max="7172" width="7.625" style="33" customWidth="1"/>
    <col min="7173" max="7174" width="11.625" style="33" customWidth="1"/>
    <col min="7175" max="7424" width="9" style="33"/>
    <col min="7425" max="7425" width="8.625" style="33" customWidth="1"/>
    <col min="7426" max="7426" width="30.125" style="33" customWidth="1"/>
    <col min="7427" max="7427" width="5.625" style="33" customWidth="1"/>
    <col min="7428" max="7428" width="7.625" style="33" customWidth="1"/>
    <col min="7429" max="7430" width="11.625" style="33" customWidth="1"/>
    <col min="7431" max="7680" width="9" style="33"/>
    <col min="7681" max="7681" width="8.625" style="33" customWidth="1"/>
    <col min="7682" max="7682" width="30.125" style="33" customWidth="1"/>
    <col min="7683" max="7683" width="5.625" style="33" customWidth="1"/>
    <col min="7684" max="7684" width="7.625" style="33" customWidth="1"/>
    <col min="7685" max="7686" width="11.625" style="33" customWidth="1"/>
    <col min="7687" max="7936" width="9" style="33"/>
    <col min="7937" max="7937" width="8.625" style="33" customWidth="1"/>
    <col min="7938" max="7938" width="30.125" style="33" customWidth="1"/>
    <col min="7939" max="7939" width="5.625" style="33" customWidth="1"/>
    <col min="7940" max="7940" width="7.625" style="33" customWidth="1"/>
    <col min="7941" max="7942" width="11.625" style="33" customWidth="1"/>
    <col min="7943" max="8192" width="9" style="33"/>
    <col min="8193" max="8193" width="8.625" style="33" customWidth="1"/>
    <col min="8194" max="8194" width="30.125" style="33" customWidth="1"/>
    <col min="8195" max="8195" width="5.625" style="33" customWidth="1"/>
    <col min="8196" max="8196" width="7.625" style="33" customWidth="1"/>
    <col min="8197" max="8198" width="11.625" style="33" customWidth="1"/>
    <col min="8199" max="8448" width="9" style="33"/>
    <col min="8449" max="8449" width="8.625" style="33" customWidth="1"/>
    <col min="8450" max="8450" width="30.125" style="33" customWidth="1"/>
    <col min="8451" max="8451" width="5.625" style="33" customWidth="1"/>
    <col min="8452" max="8452" width="7.625" style="33" customWidth="1"/>
    <col min="8453" max="8454" width="11.625" style="33" customWidth="1"/>
    <col min="8455" max="8704" width="9" style="33"/>
    <col min="8705" max="8705" width="8.625" style="33" customWidth="1"/>
    <col min="8706" max="8706" width="30.125" style="33" customWidth="1"/>
    <col min="8707" max="8707" width="5.625" style="33" customWidth="1"/>
    <col min="8708" max="8708" width="7.625" style="33" customWidth="1"/>
    <col min="8709" max="8710" width="11.625" style="33" customWidth="1"/>
    <col min="8711" max="8960" width="9" style="33"/>
    <col min="8961" max="8961" width="8.625" style="33" customWidth="1"/>
    <col min="8962" max="8962" width="30.125" style="33" customWidth="1"/>
    <col min="8963" max="8963" width="5.625" style="33" customWidth="1"/>
    <col min="8964" max="8964" width="7.625" style="33" customWidth="1"/>
    <col min="8965" max="8966" width="11.625" style="33" customWidth="1"/>
    <col min="8967" max="9216" width="9" style="33"/>
    <col min="9217" max="9217" width="8.625" style="33" customWidth="1"/>
    <col min="9218" max="9218" width="30.125" style="33" customWidth="1"/>
    <col min="9219" max="9219" width="5.625" style="33" customWidth="1"/>
    <col min="9220" max="9220" width="7.625" style="33" customWidth="1"/>
    <col min="9221" max="9222" width="11.625" style="33" customWidth="1"/>
    <col min="9223" max="9472" width="9" style="33"/>
    <col min="9473" max="9473" width="8.625" style="33" customWidth="1"/>
    <col min="9474" max="9474" width="30.125" style="33" customWidth="1"/>
    <col min="9475" max="9475" width="5.625" style="33" customWidth="1"/>
    <col min="9476" max="9476" width="7.625" style="33" customWidth="1"/>
    <col min="9477" max="9478" width="11.625" style="33" customWidth="1"/>
    <col min="9479" max="9728" width="9" style="33"/>
    <col min="9729" max="9729" width="8.625" style="33" customWidth="1"/>
    <col min="9730" max="9730" width="30.125" style="33" customWidth="1"/>
    <col min="9731" max="9731" width="5.625" style="33" customWidth="1"/>
    <col min="9732" max="9732" width="7.625" style="33" customWidth="1"/>
    <col min="9733" max="9734" width="11.625" style="33" customWidth="1"/>
    <col min="9735" max="9984" width="9" style="33"/>
    <col min="9985" max="9985" width="8.625" style="33" customWidth="1"/>
    <col min="9986" max="9986" width="30.125" style="33" customWidth="1"/>
    <col min="9987" max="9987" width="5.625" style="33" customWidth="1"/>
    <col min="9988" max="9988" width="7.625" style="33" customWidth="1"/>
    <col min="9989" max="9990" width="11.625" style="33" customWidth="1"/>
    <col min="9991" max="10240" width="9" style="33"/>
    <col min="10241" max="10241" width="8.625" style="33" customWidth="1"/>
    <col min="10242" max="10242" width="30.125" style="33" customWidth="1"/>
    <col min="10243" max="10243" width="5.625" style="33" customWidth="1"/>
    <col min="10244" max="10244" width="7.625" style="33" customWidth="1"/>
    <col min="10245" max="10246" width="11.625" style="33" customWidth="1"/>
    <col min="10247" max="10496" width="9" style="33"/>
    <col min="10497" max="10497" width="8.625" style="33" customWidth="1"/>
    <col min="10498" max="10498" width="30.125" style="33" customWidth="1"/>
    <col min="10499" max="10499" width="5.625" style="33" customWidth="1"/>
    <col min="10500" max="10500" width="7.625" style="33" customWidth="1"/>
    <col min="10501" max="10502" width="11.625" style="33" customWidth="1"/>
    <col min="10503" max="10752" width="9" style="33"/>
    <col min="10753" max="10753" width="8.625" style="33" customWidth="1"/>
    <col min="10754" max="10754" width="30.125" style="33" customWidth="1"/>
    <col min="10755" max="10755" width="5.625" style="33" customWidth="1"/>
    <col min="10756" max="10756" width="7.625" style="33" customWidth="1"/>
    <col min="10757" max="10758" width="11.625" style="33" customWidth="1"/>
    <col min="10759" max="11008" width="9" style="33"/>
    <col min="11009" max="11009" width="8.625" style="33" customWidth="1"/>
    <col min="11010" max="11010" width="30.125" style="33" customWidth="1"/>
    <col min="11011" max="11011" width="5.625" style="33" customWidth="1"/>
    <col min="11012" max="11012" width="7.625" style="33" customWidth="1"/>
    <col min="11013" max="11014" width="11.625" style="33" customWidth="1"/>
    <col min="11015" max="11264" width="9" style="33"/>
    <col min="11265" max="11265" width="8.625" style="33" customWidth="1"/>
    <col min="11266" max="11266" width="30.125" style="33" customWidth="1"/>
    <col min="11267" max="11267" width="5.625" style="33" customWidth="1"/>
    <col min="11268" max="11268" width="7.625" style="33" customWidth="1"/>
    <col min="11269" max="11270" width="11.625" style="33" customWidth="1"/>
    <col min="11271" max="11520" width="9" style="33"/>
    <col min="11521" max="11521" width="8.625" style="33" customWidth="1"/>
    <col min="11522" max="11522" width="30.125" style="33" customWidth="1"/>
    <col min="11523" max="11523" width="5.625" style="33" customWidth="1"/>
    <col min="11524" max="11524" width="7.625" style="33" customWidth="1"/>
    <col min="11525" max="11526" width="11.625" style="33" customWidth="1"/>
    <col min="11527" max="11776" width="9" style="33"/>
    <col min="11777" max="11777" width="8.625" style="33" customWidth="1"/>
    <col min="11778" max="11778" width="30.125" style="33" customWidth="1"/>
    <col min="11779" max="11779" width="5.625" style="33" customWidth="1"/>
    <col min="11780" max="11780" width="7.625" style="33" customWidth="1"/>
    <col min="11781" max="11782" width="11.625" style="33" customWidth="1"/>
    <col min="11783" max="12032" width="9" style="33"/>
    <col min="12033" max="12033" width="8.625" style="33" customWidth="1"/>
    <col min="12034" max="12034" width="30.125" style="33" customWidth="1"/>
    <col min="12035" max="12035" width="5.625" style="33" customWidth="1"/>
    <col min="12036" max="12036" width="7.625" style="33" customWidth="1"/>
    <col min="12037" max="12038" width="11.625" style="33" customWidth="1"/>
    <col min="12039" max="12288" width="9" style="33"/>
    <col min="12289" max="12289" width="8.625" style="33" customWidth="1"/>
    <col min="12290" max="12290" width="30.125" style="33" customWidth="1"/>
    <col min="12291" max="12291" width="5.625" style="33" customWidth="1"/>
    <col min="12292" max="12292" width="7.625" style="33" customWidth="1"/>
    <col min="12293" max="12294" width="11.625" style="33" customWidth="1"/>
    <col min="12295" max="12544" width="9" style="33"/>
    <col min="12545" max="12545" width="8.625" style="33" customWidth="1"/>
    <col min="12546" max="12546" width="30.125" style="33" customWidth="1"/>
    <col min="12547" max="12547" width="5.625" style="33" customWidth="1"/>
    <col min="12548" max="12548" width="7.625" style="33" customWidth="1"/>
    <col min="12549" max="12550" width="11.625" style="33" customWidth="1"/>
    <col min="12551" max="12800" width="9" style="33"/>
    <col min="12801" max="12801" width="8.625" style="33" customWidth="1"/>
    <col min="12802" max="12802" width="30.125" style="33" customWidth="1"/>
    <col min="12803" max="12803" width="5.625" style="33" customWidth="1"/>
    <col min="12804" max="12804" width="7.625" style="33" customWidth="1"/>
    <col min="12805" max="12806" width="11.625" style="33" customWidth="1"/>
    <col min="12807" max="13056" width="9" style="33"/>
    <col min="13057" max="13057" width="8.625" style="33" customWidth="1"/>
    <col min="13058" max="13058" width="30.125" style="33" customWidth="1"/>
    <col min="13059" max="13059" width="5.625" style="33" customWidth="1"/>
    <col min="13060" max="13060" width="7.625" style="33" customWidth="1"/>
    <col min="13061" max="13062" width="11.625" style="33" customWidth="1"/>
    <col min="13063" max="13312" width="9" style="33"/>
    <col min="13313" max="13313" width="8.625" style="33" customWidth="1"/>
    <col min="13314" max="13314" width="30.125" style="33" customWidth="1"/>
    <col min="13315" max="13315" width="5.625" style="33" customWidth="1"/>
    <col min="13316" max="13316" width="7.625" style="33" customWidth="1"/>
    <col min="13317" max="13318" width="11.625" style="33" customWidth="1"/>
    <col min="13319" max="13568" width="9" style="33"/>
    <col min="13569" max="13569" width="8.625" style="33" customWidth="1"/>
    <col min="13570" max="13570" width="30.125" style="33" customWidth="1"/>
    <col min="13571" max="13571" width="5.625" style="33" customWidth="1"/>
    <col min="13572" max="13572" width="7.625" style="33" customWidth="1"/>
    <col min="13573" max="13574" width="11.625" style="33" customWidth="1"/>
    <col min="13575" max="13824" width="9" style="33"/>
    <col min="13825" max="13825" width="8.625" style="33" customWidth="1"/>
    <col min="13826" max="13826" width="30.125" style="33" customWidth="1"/>
    <col min="13827" max="13827" width="5.625" style="33" customWidth="1"/>
    <col min="13828" max="13828" width="7.625" style="33" customWidth="1"/>
    <col min="13829" max="13830" width="11.625" style="33" customWidth="1"/>
    <col min="13831" max="14080" width="9" style="33"/>
    <col min="14081" max="14081" width="8.625" style="33" customWidth="1"/>
    <col min="14082" max="14082" width="30.125" style="33" customWidth="1"/>
    <col min="14083" max="14083" width="5.625" style="33" customWidth="1"/>
    <col min="14084" max="14084" width="7.625" style="33" customWidth="1"/>
    <col min="14085" max="14086" width="11.625" style="33" customWidth="1"/>
    <col min="14087" max="14336" width="9" style="33"/>
    <col min="14337" max="14337" width="8.625" style="33" customWidth="1"/>
    <col min="14338" max="14338" width="30.125" style="33" customWidth="1"/>
    <col min="14339" max="14339" width="5.625" style="33" customWidth="1"/>
    <col min="14340" max="14340" width="7.625" style="33" customWidth="1"/>
    <col min="14341" max="14342" width="11.625" style="33" customWidth="1"/>
    <col min="14343" max="14592" width="9" style="33"/>
    <col min="14593" max="14593" width="8.625" style="33" customWidth="1"/>
    <col min="14594" max="14594" width="30.125" style="33" customWidth="1"/>
    <col min="14595" max="14595" width="5.625" style="33" customWidth="1"/>
    <col min="14596" max="14596" width="7.625" style="33" customWidth="1"/>
    <col min="14597" max="14598" width="11.625" style="33" customWidth="1"/>
    <col min="14599" max="14848" width="9" style="33"/>
    <col min="14849" max="14849" width="8.625" style="33" customWidth="1"/>
    <col min="14850" max="14850" width="30.125" style="33" customWidth="1"/>
    <col min="14851" max="14851" width="5.625" style="33" customWidth="1"/>
    <col min="14852" max="14852" width="7.625" style="33" customWidth="1"/>
    <col min="14853" max="14854" width="11.625" style="33" customWidth="1"/>
    <col min="14855" max="15104" width="9" style="33"/>
    <col min="15105" max="15105" width="8.625" style="33" customWidth="1"/>
    <col min="15106" max="15106" width="30.125" style="33" customWidth="1"/>
    <col min="15107" max="15107" width="5.625" style="33" customWidth="1"/>
    <col min="15108" max="15108" width="7.625" style="33" customWidth="1"/>
    <col min="15109" max="15110" width="11.625" style="33" customWidth="1"/>
    <col min="15111" max="15360" width="9" style="33"/>
    <col min="15361" max="15361" width="8.625" style="33" customWidth="1"/>
    <col min="15362" max="15362" width="30.125" style="33" customWidth="1"/>
    <col min="15363" max="15363" width="5.625" style="33" customWidth="1"/>
    <col min="15364" max="15364" width="7.625" style="33" customWidth="1"/>
    <col min="15365" max="15366" width="11.625" style="33" customWidth="1"/>
    <col min="15367" max="15616" width="9" style="33"/>
    <col min="15617" max="15617" width="8.625" style="33" customWidth="1"/>
    <col min="15618" max="15618" width="30.125" style="33" customWidth="1"/>
    <col min="15619" max="15619" width="5.625" style="33" customWidth="1"/>
    <col min="15620" max="15620" width="7.625" style="33" customWidth="1"/>
    <col min="15621" max="15622" width="11.625" style="33" customWidth="1"/>
    <col min="15623" max="15872" width="9" style="33"/>
    <col min="15873" max="15873" width="8.625" style="33" customWidth="1"/>
    <col min="15874" max="15874" width="30.125" style="33" customWidth="1"/>
    <col min="15875" max="15875" width="5.625" style="33" customWidth="1"/>
    <col min="15876" max="15876" width="7.625" style="33" customWidth="1"/>
    <col min="15877" max="15878" width="11.625" style="33" customWidth="1"/>
    <col min="15879" max="16128" width="9" style="33"/>
    <col min="16129" max="16129" width="8.625" style="33" customWidth="1"/>
    <col min="16130" max="16130" width="30.125" style="33" customWidth="1"/>
    <col min="16131" max="16131" width="5.625" style="33" customWidth="1"/>
    <col min="16132" max="16132" width="7.625" style="33" customWidth="1"/>
    <col min="16133" max="16134" width="11.625" style="33" customWidth="1"/>
    <col min="16135" max="16384" width="9" style="33"/>
  </cols>
  <sheetData>
    <row r="1" spans="1:7" ht="28.9" customHeight="1">
      <c r="A1" s="30" t="s">
        <v>43</v>
      </c>
    </row>
    <row r="2" spans="1:7" s="36" customFormat="1" ht="30.75" customHeight="1">
      <c r="A2" s="101" t="s">
        <v>44</v>
      </c>
      <c r="B2" s="101"/>
      <c r="C2" s="101"/>
      <c r="D2" s="101"/>
      <c r="E2" s="101"/>
      <c r="F2" s="101"/>
    </row>
    <row r="3" spans="1:7" s="37" customFormat="1" ht="21.95" customHeight="1">
      <c r="A3" s="102" t="s">
        <v>45</v>
      </c>
      <c r="B3" s="102"/>
      <c r="C3" s="102"/>
      <c r="D3" s="102"/>
      <c r="E3" s="102"/>
      <c r="F3" s="102"/>
    </row>
    <row r="4" spans="1:7" s="43" customFormat="1" ht="18" customHeight="1">
      <c r="A4" s="38" t="str">
        <f>'汇总表(S224线)'!A3</f>
        <v>合同段编号：YHSG                                 (S224线)</v>
      </c>
      <c r="B4" s="39"/>
      <c r="C4" s="40"/>
      <c r="D4" s="40"/>
      <c r="E4" s="41"/>
      <c r="F4" s="42" t="s">
        <v>46</v>
      </c>
    </row>
    <row r="5" spans="1:7" ht="27.2" customHeight="1">
      <c r="A5" s="44" t="s">
        <v>47</v>
      </c>
      <c r="B5" s="45" t="s">
        <v>48</v>
      </c>
      <c r="C5" s="44" t="s">
        <v>61</v>
      </c>
      <c r="D5" s="44" t="s">
        <v>199</v>
      </c>
      <c r="E5" s="46" t="s">
        <v>63</v>
      </c>
      <c r="F5" s="44" t="s">
        <v>64</v>
      </c>
    </row>
    <row r="6" spans="1:7" ht="27.2" customHeight="1">
      <c r="A6" s="47">
        <v>101</v>
      </c>
      <c r="B6" s="48" t="s">
        <v>49</v>
      </c>
      <c r="C6" s="47"/>
      <c r="D6" s="49"/>
      <c r="E6" s="46"/>
      <c r="F6" s="50" t="str">
        <f t="shared" ref="F6:F20" si="0">IF(E6&gt;0,ROUND(D6*E6,0),"")</f>
        <v/>
      </c>
    </row>
    <row r="7" spans="1:7" ht="27.2" customHeight="1">
      <c r="A7" s="47" t="s">
        <v>50</v>
      </c>
      <c r="B7" s="48" t="s">
        <v>51</v>
      </c>
      <c r="C7" s="47"/>
      <c r="D7" s="49"/>
      <c r="E7" s="46"/>
      <c r="F7" s="50" t="str">
        <f t="shared" si="0"/>
        <v/>
      </c>
    </row>
    <row r="8" spans="1:7" ht="27.2" customHeight="1">
      <c r="A8" s="47" t="s">
        <v>8</v>
      </c>
      <c r="B8" s="48" t="s">
        <v>256</v>
      </c>
      <c r="C8" s="47" t="s">
        <v>52</v>
      </c>
      <c r="D8" s="49">
        <v>1</v>
      </c>
      <c r="E8" s="51">
        <f>IF(E13=0,0,ROUND(SUM(F10:F20,SUM('汇总表(S224线)'!D6:D11))*0.003,0))</f>
        <v>0</v>
      </c>
      <c r="F8" s="50" t="str">
        <f t="shared" si="0"/>
        <v/>
      </c>
    </row>
    <row r="9" spans="1:7" ht="27.2" customHeight="1">
      <c r="A9" s="47" t="s">
        <v>53</v>
      </c>
      <c r="B9" s="48" t="s">
        <v>54</v>
      </c>
      <c r="C9" s="47" t="s">
        <v>52</v>
      </c>
      <c r="D9" s="49">
        <v>1</v>
      </c>
      <c r="E9" s="51">
        <f>IF(E8=0,0,1000000*0.4%)</f>
        <v>0</v>
      </c>
      <c r="F9" s="50" t="str">
        <f>IF(E9&gt;=1000000*0.004,ROUND(D9*E9,0),"")</f>
        <v/>
      </c>
    </row>
    <row r="10" spans="1:7" ht="27.2" customHeight="1">
      <c r="A10" s="47">
        <v>102</v>
      </c>
      <c r="B10" s="48" t="s">
        <v>55</v>
      </c>
      <c r="C10" s="47"/>
      <c r="D10" s="52"/>
      <c r="E10" s="53"/>
      <c r="F10" s="50" t="str">
        <f t="shared" si="0"/>
        <v/>
      </c>
    </row>
    <row r="11" spans="1:7" ht="27.2" customHeight="1">
      <c r="A11" s="54" t="s">
        <v>7</v>
      </c>
      <c r="B11" s="55" t="s">
        <v>10</v>
      </c>
      <c r="C11" s="54" t="s">
        <v>52</v>
      </c>
      <c r="D11" s="52">
        <v>1</v>
      </c>
      <c r="E11" s="53"/>
      <c r="F11" s="50" t="str">
        <f t="shared" si="0"/>
        <v/>
      </c>
    </row>
    <row r="12" spans="1:7" ht="27.2" customHeight="1">
      <c r="A12" s="54" t="s">
        <v>1</v>
      </c>
      <c r="B12" s="55" t="s">
        <v>11</v>
      </c>
      <c r="C12" s="54" t="s">
        <v>52</v>
      </c>
      <c r="D12" s="52">
        <v>1</v>
      </c>
      <c r="E12" s="53"/>
      <c r="F12" s="50" t="str">
        <f t="shared" si="0"/>
        <v/>
      </c>
    </row>
    <row r="13" spans="1:7" ht="27.2" customHeight="1">
      <c r="A13" s="54" t="s">
        <v>9</v>
      </c>
      <c r="B13" s="48" t="s">
        <v>257</v>
      </c>
      <c r="C13" s="47" t="s">
        <v>52</v>
      </c>
      <c r="D13" s="52">
        <v>1</v>
      </c>
      <c r="E13" s="53"/>
      <c r="F13" s="50" t="str">
        <f t="shared" si="0"/>
        <v/>
      </c>
      <c r="G13" s="33" t="s">
        <v>258</v>
      </c>
    </row>
    <row r="14" spans="1:7" ht="27.2" customHeight="1">
      <c r="A14" s="54">
        <v>103</v>
      </c>
      <c r="B14" s="55" t="s">
        <v>12</v>
      </c>
      <c r="C14" s="54"/>
      <c r="D14" s="52"/>
      <c r="E14" s="53"/>
      <c r="F14" s="50" t="str">
        <f t="shared" si="0"/>
        <v/>
      </c>
    </row>
    <row r="15" spans="1:7" ht="27.2" customHeight="1">
      <c r="A15" s="54" t="s">
        <v>4</v>
      </c>
      <c r="B15" s="55" t="s">
        <v>13</v>
      </c>
      <c r="C15" s="54" t="s">
        <v>0</v>
      </c>
      <c r="D15" s="52">
        <v>1</v>
      </c>
      <c r="E15" s="53"/>
      <c r="F15" s="50" t="str">
        <f t="shared" si="0"/>
        <v/>
      </c>
    </row>
    <row r="16" spans="1:7" ht="27.2" customHeight="1">
      <c r="A16" s="54" t="s">
        <v>5</v>
      </c>
      <c r="B16" s="55" t="s">
        <v>56</v>
      </c>
      <c r="C16" s="54" t="s">
        <v>52</v>
      </c>
      <c r="D16" s="52">
        <v>1</v>
      </c>
      <c r="E16" s="53"/>
      <c r="F16" s="50" t="str">
        <f t="shared" si="0"/>
        <v/>
      </c>
    </row>
    <row r="17" spans="1:6" ht="27.2" customHeight="1">
      <c r="A17" s="54" t="s">
        <v>6</v>
      </c>
      <c r="B17" s="55" t="s">
        <v>57</v>
      </c>
      <c r="C17" s="54" t="s">
        <v>52</v>
      </c>
      <c r="D17" s="52">
        <v>1</v>
      </c>
      <c r="E17" s="53"/>
      <c r="F17" s="50" t="str">
        <f t="shared" si="0"/>
        <v/>
      </c>
    </row>
    <row r="18" spans="1:6" ht="27.2" customHeight="1">
      <c r="A18" s="54" t="s">
        <v>2</v>
      </c>
      <c r="B18" s="55" t="s">
        <v>58</v>
      </c>
      <c r="C18" s="54" t="s">
        <v>52</v>
      </c>
      <c r="D18" s="52">
        <v>1</v>
      </c>
      <c r="E18" s="53"/>
      <c r="F18" s="50" t="str">
        <f t="shared" si="0"/>
        <v/>
      </c>
    </row>
    <row r="19" spans="1:6" ht="27.2" customHeight="1">
      <c r="A19" s="54" t="s">
        <v>3</v>
      </c>
      <c r="B19" s="55" t="s">
        <v>59</v>
      </c>
      <c r="C19" s="54" t="s">
        <v>52</v>
      </c>
      <c r="D19" s="52">
        <v>1</v>
      </c>
      <c r="E19" s="53"/>
      <c r="F19" s="50" t="str">
        <f t="shared" si="0"/>
        <v/>
      </c>
    </row>
    <row r="20" spans="1:6" ht="27.2" customHeight="1">
      <c r="A20" s="67" t="s">
        <v>200</v>
      </c>
      <c r="B20" s="17" t="s">
        <v>260</v>
      </c>
      <c r="C20" s="16" t="s">
        <v>0</v>
      </c>
      <c r="D20" s="73">
        <v>1</v>
      </c>
      <c r="E20" s="53"/>
      <c r="F20" s="50" t="str">
        <f t="shared" si="0"/>
        <v/>
      </c>
    </row>
    <row r="21" spans="1:6" ht="27.2" customHeight="1">
      <c r="A21" s="110" t="s">
        <v>313</v>
      </c>
      <c r="B21" s="111" t="s">
        <v>314</v>
      </c>
      <c r="C21" s="112" t="s">
        <v>0</v>
      </c>
      <c r="D21" s="73">
        <v>1</v>
      </c>
      <c r="E21" s="53"/>
      <c r="F21" s="50" t="str">
        <f t="shared" ref="F21" si="1">IF(E21&gt;0,ROUND(D21*E21,0),"")</f>
        <v/>
      </c>
    </row>
    <row r="22" spans="1:6" ht="27.2" customHeight="1">
      <c r="A22" s="103" t="s">
        <v>261</v>
      </c>
      <c r="B22" s="104"/>
      <c r="C22" s="104"/>
      <c r="D22" s="104"/>
      <c r="E22" s="104"/>
      <c r="F22" s="56">
        <f>IF(E13=0,0,SUM(F6:F21))</f>
        <v>0</v>
      </c>
    </row>
  </sheetData>
  <sheetProtection password="C6D1" sheet="1" objects="1" scenarios="1" formatCells="0" formatColumns="0" formatRows="0"/>
  <mergeCells count="3">
    <mergeCell ref="A2:F2"/>
    <mergeCell ref="A3:F3"/>
    <mergeCell ref="A22:E22"/>
  </mergeCells>
  <phoneticPr fontId="34" type="noConversion"/>
  <dataValidations count="2">
    <dataValidation imeMode="on"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2:B65546 IX65542:IX65546 ST65542:ST65546 ACP65542:ACP65546 AML65542:AML65546 AWH65542:AWH65546 BGD65542:BGD65546 BPZ65542:BPZ65546 BZV65542:BZV65546 CJR65542:CJR65546 CTN65542:CTN65546 DDJ65542:DDJ65546 DNF65542:DNF65546 DXB65542:DXB65546 EGX65542:EGX65546 EQT65542:EQT65546 FAP65542:FAP65546 FKL65542:FKL65546 FUH65542:FUH65546 GED65542:GED65546 GNZ65542:GNZ65546 GXV65542:GXV65546 HHR65542:HHR65546 HRN65542:HRN65546 IBJ65542:IBJ65546 ILF65542:ILF65546 IVB65542:IVB65546 JEX65542:JEX65546 JOT65542:JOT65546 JYP65542:JYP65546 KIL65542:KIL65546 KSH65542:KSH65546 LCD65542:LCD65546 LLZ65542:LLZ65546 LVV65542:LVV65546 MFR65542:MFR65546 MPN65542:MPN65546 MZJ65542:MZJ65546 NJF65542:NJF65546 NTB65542:NTB65546 OCX65542:OCX65546 OMT65542:OMT65546 OWP65542:OWP65546 PGL65542:PGL65546 PQH65542:PQH65546 QAD65542:QAD65546 QJZ65542:QJZ65546 QTV65542:QTV65546 RDR65542:RDR65546 RNN65542:RNN65546 RXJ65542:RXJ65546 SHF65542:SHF65546 SRB65542:SRB65546 TAX65542:TAX65546 TKT65542:TKT65546 TUP65542:TUP65546 UEL65542:UEL65546 UOH65542:UOH65546 UYD65542:UYD65546 VHZ65542:VHZ65546 VRV65542:VRV65546 WBR65542:WBR65546 WLN65542:WLN65546 WVJ65542:WVJ65546 B131078:B131082 IX131078:IX131082 ST131078:ST131082 ACP131078:ACP131082 AML131078:AML131082 AWH131078:AWH131082 BGD131078:BGD131082 BPZ131078:BPZ131082 BZV131078:BZV131082 CJR131078:CJR131082 CTN131078:CTN131082 DDJ131078:DDJ131082 DNF131078:DNF131082 DXB131078:DXB131082 EGX131078:EGX131082 EQT131078:EQT131082 FAP131078:FAP131082 FKL131078:FKL131082 FUH131078:FUH131082 GED131078:GED131082 GNZ131078:GNZ131082 GXV131078:GXV131082 HHR131078:HHR131082 HRN131078:HRN131082 IBJ131078:IBJ131082 ILF131078:ILF131082 IVB131078:IVB131082 JEX131078:JEX131082 JOT131078:JOT131082 JYP131078:JYP131082 KIL131078:KIL131082 KSH131078:KSH131082 LCD131078:LCD131082 LLZ131078:LLZ131082 LVV131078:LVV131082 MFR131078:MFR131082 MPN131078:MPN131082 MZJ131078:MZJ131082 NJF131078:NJF131082 NTB131078:NTB131082 OCX131078:OCX131082 OMT131078:OMT131082 OWP131078:OWP131082 PGL131078:PGL131082 PQH131078:PQH131082 QAD131078:QAD131082 QJZ131078:QJZ131082 QTV131078:QTV131082 RDR131078:RDR131082 RNN131078:RNN131082 RXJ131078:RXJ131082 SHF131078:SHF131082 SRB131078:SRB131082 TAX131078:TAX131082 TKT131078:TKT131082 TUP131078:TUP131082 UEL131078:UEL131082 UOH131078:UOH131082 UYD131078:UYD131082 VHZ131078:VHZ131082 VRV131078:VRV131082 WBR131078:WBR131082 WLN131078:WLN131082 WVJ131078:WVJ131082 B196614:B196618 IX196614:IX196618 ST196614:ST196618 ACP196614:ACP196618 AML196614:AML196618 AWH196614:AWH196618 BGD196614:BGD196618 BPZ196614:BPZ196618 BZV196614:BZV196618 CJR196614:CJR196618 CTN196614:CTN196618 DDJ196614:DDJ196618 DNF196614:DNF196618 DXB196614:DXB196618 EGX196614:EGX196618 EQT196614:EQT196618 FAP196614:FAP196618 FKL196614:FKL196618 FUH196614:FUH196618 GED196614:GED196618 GNZ196614:GNZ196618 GXV196614:GXV196618 HHR196614:HHR196618 HRN196614:HRN196618 IBJ196614:IBJ196618 ILF196614:ILF196618 IVB196614:IVB196618 JEX196614:JEX196618 JOT196614:JOT196618 JYP196614:JYP196618 KIL196614:KIL196618 KSH196614:KSH196618 LCD196614:LCD196618 LLZ196614:LLZ196618 LVV196614:LVV196618 MFR196614:MFR196618 MPN196614:MPN196618 MZJ196614:MZJ196618 NJF196614:NJF196618 NTB196614:NTB196618 OCX196614:OCX196618 OMT196614:OMT196618 OWP196614:OWP196618 PGL196614:PGL196618 PQH196614:PQH196618 QAD196614:QAD196618 QJZ196614:QJZ196618 QTV196614:QTV196618 RDR196614:RDR196618 RNN196614:RNN196618 RXJ196614:RXJ196618 SHF196614:SHF196618 SRB196614:SRB196618 TAX196614:TAX196618 TKT196614:TKT196618 TUP196614:TUP196618 UEL196614:UEL196618 UOH196614:UOH196618 UYD196614:UYD196618 VHZ196614:VHZ196618 VRV196614:VRV196618 WBR196614:WBR196618 WLN196614:WLN196618 WVJ196614:WVJ196618 B262150:B262154 IX262150:IX262154 ST262150:ST262154 ACP262150:ACP262154 AML262150:AML262154 AWH262150:AWH262154 BGD262150:BGD262154 BPZ262150:BPZ262154 BZV262150:BZV262154 CJR262150:CJR262154 CTN262150:CTN262154 DDJ262150:DDJ262154 DNF262150:DNF262154 DXB262150:DXB262154 EGX262150:EGX262154 EQT262150:EQT262154 FAP262150:FAP262154 FKL262150:FKL262154 FUH262150:FUH262154 GED262150:GED262154 GNZ262150:GNZ262154 GXV262150:GXV262154 HHR262150:HHR262154 HRN262150:HRN262154 IBJ262150:IBJ262154 ILF262150:ILF262154 IVB262150:IVB262154 JEX262150:JEX262154 JOT262150:JOT262154 JYP262150:JYP262154 KIL262150:KIL262154 KSH262150:KSH262154 LCD262150:LCD262154 LLZ262150:LLZ262154 LVV262150:LVV262154 MFR262150:MFR262154 MPN262150:MPN262154 MZJ262150:MZJ262154 NJF262150:NJF262154 NTB262150:NTB262154 OCX262150:OCX262154 OMT262150:OMT262154 OWP262150:OWP262154 PGL262150:PGL262154 PQH262150:PQH262154 QAD262150:QAD262154 QJZ262150:QJZ262154 QTV262150:QTV262154 RDR262150:RDR262154 RNN262150:RNN262154 RXJ262150:RXJ262154 SHF262150:SHF262154 SRB262150:SRB262154 TAX262150:TAX262154 TKT262150:TKT262154 TUP262150:TUP262154 UEL262150:UEL262154 UOH262150:UOH262154 UYD262150:UYD262154 VHZ262150:VHZ262154 VRV262150:VRV262154 WBR262150:WBR262154 WLN262150:WLN262154 WVJ262150:WVJ262154 B327686:B327690 IX327686:IX327690 ST327686:ST327690 ACP327686:ACP327690 AML327686:AML327690 AWH327686:AWH327690 BGD327686:BGD327690 BPZ327686:BPZ327690 BZV327686:BZV327690 CJR327686:CJR327690 CTN327686:CTN327690 DDJ327686:DDJ327690 DNF327686:DNF327690 DXB327686:DXB327690 EGX327686:EGX327690 EQT327686:EQT327690 FAP327686:FAP327690 FKL327686:FKL327690 FUH327686:FUH327690 GED327686:GED327690 GNZ327686:GNZ327690 GXV327686:GXV327690 HHR327686:HHR327690 HRN327686:HRN327690 IBJ327686:IBJ327690 ILF327686:ILF327690 IVB327686:IVB327690 JEX327686:JEX327690 JOT327686:JOT327690 JYP327686:JYP327690 KIL327686:KIL327690 KSH327686:KSH327690 LCD327686:LCD327690 LLZ327686:LLZ327690 LVV327686:LVV327690 MFR327686:MFR327690 MPN327686:MPN327690 MZJ327686:MZJ327690 NJF327686:NJF327690 NTB327686:NTB327690 OCX327686:OCX327690 OMT327686:OMT327690 OWP327686:OWP327690 PGL327686:PGL327690 PQH327686:PQH327690 QAD327686:QAD327690 QJZ327686:QJZ327690 QTV327686:QTV327690 RDR327686:RDR327690 RNN327686:RNN327690 RXJ327686:RXJ327690 SHF327686:SHF327690 SRB327686:SRB327690 TAX327686:TAX327690 TKT327686:TKT327690 TUP327686:TUP327690 UEL327686:UEL327690 UOH327686:UOH327690 UYD327686:UYD327690 VHZ327686:VHZ327690 VRV327686:VRV327690 WBR327686:WBR327690 WLN327686:WLN327690 WVJ327686:WVJ327690 B393222:B393226 IX393222:IX393226 ST393222:ST393226 ACP393222:ACP393226 AML393222:AML393226 AWH393222:AWH393226 BGD393222:BGD393226 BPZ393222:BPZ393226 BZV393222:BZV393226 CJR393222:CJR393226 CTN393222:CTN393226 DDJ393222:DDJ393226 DNF393222:DNF393226 DXB393222:DXB393226 EGX393222:EGX393226 EQT393222:EQT393226 FAP393222:FAP393226 FKL393222:FKL393226 FUH393222:FUH393226 GED393222:GED393226 GNZ393222:GNZ393226 GXV393222:GXV393226 HHR393222:HHR393226 HRN393222:HRN393226 IBJ393222:IBJ393226 ILF393222:ILF393226 IVB393222:IVB393226 JEX393222:JEX393226 JOT393222:JOT393226 JYP393222:JYP393226 KIL393222:KIL393226 KSH393222:KSH393226 LCD393222:LCD393226 LLZ393222:LLZ393226 LVV393222:LVV393226 MFR393222:MFR393226 MPN393222:MPN393226 MZJ393222:MZJ393226 NJF393222:NJF393226 NTB393222:NTB393226 OCX393222:OCX393226 OMT393222:OMT393226 OWP393222:OWP393226 PGL393222:PGL393226 PQH393222:PQH393226 QAD393222:QAD393226 QJZ393222:QJZ393226 QTV393222:QTV393226 RDR393222:RDR393226 RNN393222:RNN393226 RXJ393222:RXJ393226 SHF393222:SHF393226 SRB393222:SRB393226 TAX393222:TAX393226 TKT393222:TKT393226 TUP393222:TUP393226 UEL393222:UEL393226 UOH393222:UOH393226 UYD393222:UYD393226 VHZ393222:VHZ393226 VRV393222:VRV393226 WBR393222:WBR393226 WLN393222:WLN393226 WVJ393222:WVJ393226 B458758:B458762 IX458758:IX458762 ST458758:ST458762 ACP458758:ACP458762 AML458758:AML458762 AWH458758:AWH458762 BGD458758:BGD458762 BPZ458758:BPZ458762 BZV458758:BZV458762 CJR458758:CJR458762 CTN458758:CTN458762 DDJ458758:DDJ458762 DNF458758:DNF458762 DXB458758:DXB458762 EGX458758:EGX458762 EQT458758:EQT458762 FAP458758:FAP458762 FKL458758:FKL458762 FUH458758:FUH458762 GED458758:GED458762 GNZ458758:GNZ458762 GXV458758:GXV458762 HHR458758:HHR458762 HRN458758:HRN458762 IBJ458758:IBJ458762 ILF458758:ILF458762 IVB458758:IVB458762 JEX458758:JEX458762 JOT458758:JOT458762 JYP458758:JYP458762 KIL458758:KIL458762 KSH458758:KSH458762 LCD458758:LCD458762 LLZ458758:LLZ458762 LVV458758:LVV458762 MFR458758:MFR458762 MPN458758:MPN458762 MZJ458758:MZJ458762 NJF458758:NJF458762 NTB458758:NTB458762 OCX458758:OCX458762 OMT458758:OMT458762 OWP458758:OWP458762 PGL458758:PGL458762 PQH458758:PQH458762 QAD458758:QAD458762 QJZ458758:QJZ458762 QTV458758:QTV458762 RDR458758:RDR458762 RNN458758:RNN458762 RXJ458758:RXJ458762 SHF458758:SHF458762 SRB458758:SRB458762 TAX458758:TAX458762 TKT458758:TKT458762 TUP458758:TUP458762 UEL458758:UEL458762 UOH458758:UOH458762 UYD458758:UYD458762 VHZ458758:VHZ458762 VRV458758:VRV458762 WBR458758:WBR458762 WLN458758:WLN458762 WVJ458758:WVJ458762 B524294:B524298 IX524294:IX524298 ST524294:ST524298 ACP524294:ACP524298 AML524294:AML524298 AWH524294:AWH524298 BGD524294:BGD524298 BPZ524294:BPZ524298 BZV524294:BZV524298 CJR524294:CJR524298 CTN524294:CTN524298 DDJ524294:DDJ524298 DNF524294:DNF524298 DXB524294:DXB524298 EGX524294:EGX524298 EQT524294:EQT524298 FAP524294:FAP524298 FKL524294:FKL524298 FUH524294:FUH524298 GED524294:GED524298 GNZ524294:GNZ524298 GXV524294:GXV524298 HHR524294:HHR524298 HRN524294:HRN524298 IBJ524294:IBJ524298 ILF524294:ILF524298 IVB524294:IVB524298 JEX524294:JEX524298 JOT524294:JOT524298 JYP524294:JYP524298 KIL524294:KIL524298 KSH524294:KSH524298 LCD524294:LCD524298 LLZ524294:LLZ524298 LVV524294:LVV524298 MFR524294:MFR524298 MPN524294:MPN524298 MZJ524294:MZJ524298 NJF524294:NJF524298 NTB524294:NTB524298 OCX524294:OCX524298 OMT524294:OMT524298 OWP524294:OWP524298 PGL524294:PGL524298 PQH524294:PQH524298 QAD524294:QAD524298 QJZ524294:QJZ524298 QTV524294:QTV524298 RDR524294:RDR524298 RNN524294:RNN524298 RXJ524294:RXJ524298 SHF524294:SHF524298 SRB524294:SRB524298 TAX524294:TAX524298 TKT524294:TKT524298 TUP524294:TUP524298 UEL524294:UEL524298 UOH524294:UOH524298 UYD524294:UYD524298 VHZ524294:VHZ524298 VRV524294:VRV524298 WBR524294:WBR524298 WLN524294:WLN524298 WVJ524294:WVJ524298 B589830:B589834 IX589830:IX589834 ST589830:ST589834 ACP589830:ACP589834 AML589830:AML589834 AWH589830:AWH589834 BGD589830:BGD589834 BPZ589830:BPZ589834 BZV589830:BZV589834 CJR589830:CJR589834 CTN589830:CTN589834 DDJ589830:DDJ589834 DNF589830:DNF589834 DXB589830:DXB589834 EGX589830:EGX589834 EQT589830:EQT589834 FAP589830:FAP589834 FKL589830:FKL589834 FUH589830:FUH589834 GED589830:GED589834 GNZ589830:GNZ589834 GXV589830:GXV589834 HHR589830:HHR589834 HRN589830:HRN589834 IBJ589830:IBJ589834 ILF589830:ILF589834 IVB589830:IVB589834 JEX589830:JEX589834 JOT589830:JOT589834 JYP589830:JYP589834 KIL589830:KIL589834 KSH589830:KSH589834 LCD589830:LCD589834 LLZ589830:LLZ589834 LVV589830:LVV589834 MFR589830:MFR589834 MPN589830:MPN589834 MZJ589830:MZJ589834 NJF589830:NJF589834 NTB589830:NTB589834 OCX589830:OCX589834 OMT589830:OMT589834 OWP589830:OWP589834 PGL589830:PGL589834 PQH589830:PQH589834 QAD589830:QAD589834 QJZ589830:QJZ589834 QTV589830:QTV589834 RDR589830:RDR589834 RNN589830:RNN589834 RXJ589830:RXJ589834 SHF589830:SHF589834 SRB589830:SRB589834 TAX589830:TAX589834 TKT589830:TKT589834 TUP589830:TUP589834 UEL589830:UEL589834 UOH589830:UOH589834 UYD589830:UYD589834 VHZ589830:VHZ589834 VRV589830:VRV589834 WBR589830:WBR589834 WLN589830:WLN589834 WVJ589830:WVJ589834 B655366:B655370 IX655366:IX655370 ST655366:ST655370 ACP655366:ACP655370 AML655366:AML655370 AWH655366:AWH655370 BGD655366:BGD655370 BPZ655366:BPZ655370 BZV655366:BZV655370 CJR655366:CJR655370 CTN655366:CTN655370 DDJ655366:DDJ655370 DNF655366:DNF655370 DXB655366:DXB655370 EGX655366:EGX655370 EQT655366:EQT655370 FAP655366:FAP655370 FKL655366:FKL655370 FUH655366:FUH655370 GED655366:GED655370 GNZ655366:GNZ655370 GXV655366:GXV655370 HHR655366:HHR655370 HRN655366:HRN655370 IBJ655366:IBJ655370 ILF655366:ILF655370 IVB655366:IVB655370 JEX655366:JEX655370 JOT655366:JOT655370 JYP655366:JYP655370 KIL655366:KIL655370 KSH655366:KSH655370 LCD655366:LCD655370 LLZ655366:LLZ655370 LVV655366:LVV655370 MFR655366:MFR655370 MPN655366:MPN655370 MZJ655366:MZJ655370 NJF655366:NJF655370 NTB655366:NTB655370 OCX655366:OCX655370 OMT655366:OMT655370 OWP655366:OWP655370 PGL655366:PGL655370 PQH655366:PQH655370 QAD655366:QAD655370 QJZ655366:QJZ655370 QTV655366:QTV655370 RDR655366:RDR655370 RNN655366:RNN655370 RXJ655366:RXJ655370 SHF655366:SHF655370 SRB655366:SRB655370 TAX655366:TAX655370 TKT655366:TKT655370 TUP655366:TUP655370 UEL655366:UEL655370 UOH655366:UOH655370 UYD655366:UYD655370 VHZ655366:VHZ655370 VRV655366:VRV655370 WBR655366:WBR655370 WLN655366:WLN655370 WVJ655366:WVJ655370 B720902:B720906 IX720902:IX720906 ST720902:ST720906 ACP720902:ACP720906 AML720902:AML720906 AWH720902:AWH720906 BGD720902:BGD720906 BPZ720902:BPZ720906 BZV720902:BZV720906 CJR720902:CJR720906 CTN720902:CTN720906 DDJ720902:DDJ720906 DNF720902:DNF720906 DXB720902:DXB720906 EGX720902:EGX720906 EQT720902:EQT720906 FAP720902:FAP720906 FKL720902:FKL720906 FUH720902:FUH720906 GED720902:GED720906 GNZ720902:GNZ720906 GXV720902:GXV720906 HHR720902:HHR720906 HRN720902:HRN720906 IBJ720902:IBJ720906 ILF720902:ILF720906 IVB720902:IVB720906 JEX720902:JEX720906 JOT720902:JOT720906 JYP720902:JYP720906 KIL720902:KIL720906 KSH720902:KSH720906 LCD720902:LCD720906 LLZ720902:LLZ720906 LVV720902:LVV720906 MFR720902:MFR720906 MPN720902:MPN720906 MZJ720902:MZJ720906 NJF720902:NJF720906 NTB720902:NTB720906 OCX720902:OCX720906 OMT720902:OMT720906 OWP720902:OWP720906 PGL720902:PGL720906 PQH720902:PQH720906 QAD720902:QAD720906 QJZ720902:QJZ720906 QTV720902:QTV720906 RDR720902:RDR720906 RNN720902:RNN720906 RXJ720902:RXJ720906 SHF720902:SHF720906 SRB720902:SRB720906 TAX720902:TAX720906 TKT720902:TKT720906 TUP720902:TUP720906 UEL720902:UEL720906 UOH720902:UOH720906 UYD720902:UYD720906 VHZ720902:VHZ720906 VRV720902:VRV720906 WBR720902:WBR720906 WLN720902:WLN720906 WVJ720902:WVJ720906 B786438:B786442 IX786438:IX786442 ST786438:ST786442 ACP786438:ACP786442 AML786438:AML786442 AWH786438:AWH786442 BGD786438:BGD786442 BPZ786438:BPZ786442 BZV786438:BZV786442 CJR786438:CJR786442 CTN786438:CTN786442 DDJ786438:DDJ786442 DNF786438:DNF786442 DXB786438:DXB786442 EGX786438:EGX786442 EQT786438:EQT786442 FAP786438:FAP786442 FKL786438:FKL786442 FUH786438:FUH786442 GED786438:GED786442 GNZ786438:GNZ786442 GXV786438:GXV786442 HHR786438:HHR786442 HRN786438:HRN786442 IBJ786438:IBJ786442 ILF786438:ILF786442 IVB786438:IVB786442 JEX786438:JEX786442 JOT786438:JOT786442 JYP786438:JYP786442 KIL786438:KIL786442 KSH786438:KSH786442 LCD786438:LCD786442 LLZ786438:LLZ786442 LVV786438:LVV786442 MFR786438:MFR786442 MPN786438:MPN786442 MZJ786438:MZJ786442 NJF786438:NJF786442 NTB786438:NTB786442 OCX786438:OCX786442 OMT786438:OMT786442 OWP786438:OWP786442 PGL786438:PGL786442 PQH786438:PQH786442 QAD786438:QAD786442 QJZ786438:QJZ786442 QTV786438:QTV786442 RDR786438:RDR786442 RNN786438:RNN786442 RXJ786438:RXJ786442 SHF786438:SHF786442 SRB786438:SRB786442 TAX786438:TAX786442 TKT786438:TKT786442 TUP786438:TUP786442 UEL786438:UEL786442 UOH786438:UOH786442 UYD786438:UYD786442 VHZ786438:VHZ786442 VRV786438:VRV786442 WBR786438:WBR786442 WLN786438:WLN786442 WVJ786438:WVJ786442 B851974:B851978 IX851974:IX851978 ST851974:ST851978 ACP851974:ACP851978 AML851974:AML851978 AWH851974:AWH851978 BGD851974:BGD851978 BPZ851974:BPZ851978 BZV851974:BZV851978 CJR851974:CJR851978 CTN851974:CTN851978 DDJ851974:DDJ851978 DNF851974:DNF851978 DXB851974:DXB851978 EGX851974:EGX851978 EQT851974:EQT851978 FAP851974:FAP851978 FKL851974:FKL851978 FUH851974:FUH851978 GED851974:GED851978 GNZ851974:GNZ851978 GXV851974:GXV851978 HHR851974:HHR851978 HRN851974:HRN851978 IBJ851974:IBJ851978 ILF851974:ILF851978 IVB851974:IVB851978 JEX851974:JEX851978 JOT851974:JOT851978 JYP851974:JYP851978 KIL851974:KIL851978 KSH851974:KSH851978 LCD851974:LCD851978 LLZ851974:LLZ851978 LVV851974:LVV851978 MFR851974:MFR851978 MPN851974:MPN851978 MZJ851974:MZJ851978 NJF851974:NJF851978 NTB851974:NTB851978 OCX851974:OCX851978 OMT851974:OMT851978 OWP851974:OWP851978 PGL851974:PGL851978 PQH851974:PQH851978 QAD851974:QAD851978 QJZ851974:QJZ851978 QTV851974:QTV851978 RDR851974:RDR851978 RNN851974:RNN851978 RXJ851974:RXJ851978 SHF851974:SHF851978 SRB851974:SRB851978 TAX851974:TAX851978 TKT851974:TKT851978 TUP851974:TUP851978 UEL851974:UEL851978 UOH851974:UOH851978 UYD851974:UYD851978 VHZ851974:VHZ851978 VRV851974:VRV851978 WBR851974:WBR851978 WLN851974:WLN851978 WVJ851974:WVJ851978 B917510:B917514 IX917510:IX917514 ST917510:ST917514 ACP917510:ACP917514 AML917510:AML917514 AWH917510:AWH917514 BGD917510:BGD917514 BPZ917510:BPZ917514 BZV917510:BZV917514 CJR917510:CJR917514 CTN917510:CTN917514 DDJ917510:DDJ917514 DNF917510:DNF917514 DXB917510:DXB917514 EGX917510:EGX917514 EQT917510:EQT917514 FAP917510:FAP917514 FKL917510:FKL917514 FUH917510:FUH917514 GED917510:GED917514 GNZ917510:GNZ917514 GXV917510:GXV917514 HHR917510:HHR917514 HRN917510:HRN917514 IBJ917510:IBJ917514 ILF917510:ILF917514 IVB917510:IVB917514 JEX917510:JEX917514 JOT917510:JOT917514 JYP917510:JYP917514 KIL917510:KIL917514 KSH917510:KSH917514 LCD917510:LCD917514 LLZ917510:LLZ917514 LVV917510:LVV917514 MFR917510:MFR917514 MPN917510:MPN917514 MZJ917510:MZJ917514 NJF917510:NJF917514 NTB917510:NTB917514 OCX917510:OCX917514 OMT917510:OMT917514 OWP917510:OWP917514 PGL917510:PGL917514 PQH917510:PQH917514 QAD917510:QAD917514 QJZ917510:QJZ917514 QTV917510:QTV917514 RDR917510:RDR917514 RNN917510:RNN917514 RXJ917510:RXJ917514 SHF917510:SHF917514 SRB917510:SRB917514 TAX917510:TAX917514 TKT917510:TKT917514 TUP917510:TUP917514 UEL917510:UEL917514 UOH917510:UOH917514 UYD917510:UYD917514 VHZ917510:VHZ917514 VRV917510:VRV917514 WBR917510:WBR917514 WLN917510:WLN917514 WVJ917510:WVJ917514 B983046:B983050 IX983046:IX983050 ST983046:ST983050 ACP983046:ACP983050 AML983046:AML983050 AWH983046:AWH983050 BGD983046:BGD983050 BPZ983046:BPZ983050 BZV983046:BZV983050 CJR983046:CJR983050 CTN983046:CTN983050 DDJ983046:DDJ983050 DNF983046:DNF983050 DXB983046:DXB983050 EGX983046:EGX983050 EQT983046:EQT983050 FAP983046:FAP983050 FKL983046:FKL983050 FUH983046:FUH983050 GED983046:GED983050 GNZ983046:GNZ983050 GXV983046:GXV983050 HHR983046:HHR983050 HRN983046:HRN983050 IBJ983046:IBJ983050 ILF983046:ILF983050 IVB983046:IVB983050 JEX983046:JEX983050 JOT983046:JOT983050 JYP983046:JYP983050 KIL983046:KIL983050 KSH983046:KSH983050 LCD983046:LCD983050 LLZ983046:LLZ983050 LVV983046:LVV983050 MFR983046:MFR983050 MPN983046:MPN983050 MZJ983046:MZJ983050 NJF983046:NJF983050 NTB983046:NTB983050 OCX983046:OCX983050 OMT983046:OMT983050 OWP983046:OWP983050 PGL983046:PGL983050 PQH983046:PQH983050 QAD983046:QAD983050 QJZ983046:QJZ983050 QTV983046:QTV983050 RDR983046:RDR983050 RNN983046:RNN983050 RXJ983046:RXJ983050 SHF983046:SHF983050 SRB983046:SRB983050 TAX983046:TAX983050 TKT983046:TKT983050 TUP983046:TUP983050 UEL983046:UEL983050 UOH983046:UOH983050 UYD983046:UYD983050 VHZ983046:VHZ983050 VRV983046:VRV983050 WBR983046:WBR983050 WLN983046:WLN983050 WVJ983046:WVJ983050"/>
    <dataValidation imeMode="off"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23</vt:i4>
      </vt:variant>
    </vt:vector>
  </HeadingPairs>
  <TitlesOfParts>
    <vt:vector size="43" baseType="lpstr">
      <vt:lpstr>CDKOHSL</vt:lpstr>
      <vt:lpstr>汇总表 </vt:lpstr>
      <vt:lpstr>说明 (S506线)</vt:lpstr>
      <vt:lpstr>100章 (S506线)</vt:lpstr>
      <vt:lpstr>200章 (S506线)</vt:lpstr>
      <vt:lpstr>300章 (S506线)</vt:lpstr>
      <vt:lpstr>汇总表 (S506线)</vt:lpstr>
      <vt:lpstr>说明 (S224线)</vt:lpstr>
      <vt:lpstr>100章(S224线)</vt:lpstr>
      <vt:lpstr>200章(S224线)</vt:lpstr>
      <vt:lpstr>汇总表(S224线)</vt:lpstr>
      <vt:lpstr>说明 (X080线)</vt:lpstr>
      <vt:lpstr>100章 (X080线)</vt:lpstr>
      <vt:lpstr>200章 (X080线)</vt:lpstr>
      <vt:lpstr>300章 (X080线)</vt:lpstr>
      <vt:lpstr>汇总表 (X080线)</vt:lpstr>
      <vt:lpstr>说明  (X067线)</vt:lpstr>
      <vt:lpstr>100章 (X067线)</vt:lpstr>
      <vt:lpstr>200章 (X067线)</vt:lpstr>
      <vt:lpstr>汇总表 (X067线)</vt:lpstr>
      <vt:lpstr>'100章 (S506线)'!Print_Area</vt:lpstr>
      <vt:lpstr>'100章 (X067线)'!Print_Area</vt:lpstr>
      <vt:lpstr>'100章 (X080线)'!Print_Area</vt:lpstr>
      <vt:lpstr>'100章(S224线)'!Print_Area</vt:lpstr>
      <vt:lpstr>'说明  (X067线)'!Print_Area</vt:lpstr>
      <vt:lpstr>'说明 (S224线)'!Print_Area</vt:lpstr>
      <vt:lpstr>'说明 (S506线)'!Print_Area</vt:lpstr>
      <vt:lpstr>'说明 (X080线)'!Print_Area</vt:lpstr>
      <vt:lpstr>'100章 (S506线)'!Print_Titles</vt:lpstr>
      <vt:lpstr>'100章 (X067线)'!Print_Titles</vt:lpstr>
      <vt:lpstr>'100章 (X080线)'!Print_Titles</vt:lpstr>
      <vt:lpstr>'100章(S224线)'!Print_Titles</vt:lpstr>
      <vt:lpstr>'200章 (S506线)'!Print_Titles</vt:lpstr>
      <vt:lpstr>'200章 (X067线)'!Print_Titles</vt:lpstr>
      <vt:lpstr>'200章 (X080线)'!Print_Titles</vt:lpstr>
      <vt:lpstr>'200章(S224线)'!Print_Titles</vt:lpstr>
      <vt:lpstr>'300章 (S506线)'!Print_Titles</vt:lpstr>
      <vt:lpstr>'300章 (X080线)'!Print_Titles</vt:lpstr>
      <vt:lpstr>'汇总表 '!Print_Titles</vt:lpstr>
      <vt:lpstr>'汇总表 (S506线)'!Print_Titles</vt:lpstr>
      <vt:lpstr>'汇总表 (X067线)'!Print_Titles</vt:lpstr>
      <vt:lpstr>'汇总表 (X080线)'!Print_Titles</vt:lpstr>
      <vt:lpstr>'汇总表(S224线)'!Print_Titles</vt:lpstr>
    </vt:vector>
  </TitlesOfParts>
  <Company>seec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Sky123.Org</cp:lastModifiedBy>
  <cp:lastPrinted>2023-06-29T04:21:40Z</cp:lastPrinted>
  <dcterms:created xsi:type="dcterms:W3CDTF">2008-07-05T17:48:01Z</dcterms:created>
  <dcterms:modified xsi:type="dcterms:W3CDTF">2023-06-29T04:23:54Z</dcterms:modified>
</cp:coreProperties>
</file>